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<sst xmlns="http://schemas.openxmlformats.org/spreadsheetml/2006/main" count="692" uniqueCount="337">
  <si>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</si>
  <si>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</si>
  <si>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</si>
  <si>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</si>
  <si>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</si>
  <si>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</si>
  <si>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</si>
  <si>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</si>
  <si>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</si>
  <si>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</si>
  <si>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</si>
  <si>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</si>
  <si>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</si>
  <si>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</si>
  <si>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</si>
  <si>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</si>
  <si>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</si>
  <si>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</si>
  <si>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</si>
  <si>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</si>
  <si>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</si>
  <si>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</si>
  <si>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</si>
  <si>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</si>
  <si>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</si>
  <si>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</si>
  <si>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</si>
  <si>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</si>
  <si>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</si>
  <si>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</si>
  <si>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</si>
  <si>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</si>
  <si>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</si>
  <si>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</si>
  <si>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</si>
  <si>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</si>
  <si>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</si>
  <si>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</si>
  <si>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</si>
  <si>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</si>
  <si>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</si>
  <si>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</si>
  <si>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</si>
  <si>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</si>
  <si>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</si>
  <si>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</si>
  <si>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</si>
  <si>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</si>
  <si>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</si>
  <si>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</si>
  <si>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</si>
  <si>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</si>
  <si>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</si>
  <si>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</si>
  <si>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</si>
  <si>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</si>
  <si>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</si>
  <si>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</si>
  <si>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</si>
  <si>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</si>
  <si>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</si>
  <si>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</si>
  <si>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</si>
  <si>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</si>
  <si>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</si>
  <si>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</si>
  <si>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</si>
  <si>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</si>
  <si>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</si>
  <si>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</si>
  <si>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</si>
  <si>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</si>
  <si>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</si>
  <si>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</si>
  <si>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</si>
  <si>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</si>
  <si>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</si>
  <si>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</si>
  <si>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</si>
  <si>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</si>
  <si>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</si>
  <si>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</si>
  <si>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</si>
  <si>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</si>
  <si>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</si>
  <si>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</si>
  <si>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</si>
  <si>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</si>
  <si>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</si>
  <si>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</si>
  <si>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</si>
  <si>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</si>
  <si>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</si>
  <si>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</si>
  <si>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</si>
  <si>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</si>
  <si>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</si>
  <si>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</si>
  <si>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</si>
  <si>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</si>
  <si>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</si>
  <si>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</si>
  <si>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</si>
  <si>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</si>
  <si>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</si>
  <si>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</si>
  <si>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</si>
  <si>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</si>
  <si>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</si>
  <si>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</si>
  <si>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</si>
  <si>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</si>
  <si>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</si>
  <si>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</si>
  <si>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</si>
  <si>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</si>
  <si>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</si>
  <si>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</si>
  <si>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</si>
  <si>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</si>
  <si>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</si>
  <si>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</si>
  <si>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</si>
  <si>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</si>
  <si>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</si>
  <si>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</si>
  <si>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</si>
  <si>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</si>
  <si>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</si>
  <si>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</si>
  <si>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</si>
  <si>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</si>
  <si>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</si>
  <si>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</si>
  <si>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</si>
  <si>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</si>
  <si>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</si>
  <si>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</si>
  <si>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</si>
  <si>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</si>
  <si>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</si>
  <si>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</si>
  <si>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</si>
  <si>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</si>
  <si>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</si>
  <si>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</si>
  <si>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</si>
  <si>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</si>
  <si>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</si>
  <si>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</si>
  <si>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</si>
  <si>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</si>
  <si>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</si>
  <si>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</si>
  <si>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</si>
  <si>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</si>
  <si>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</si>
  <si>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</si>
  <si>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</si>
  <si>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</si>
  <si>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</si>
  <si>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</si>
  <si>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</si>
  <si>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</si>
  <si>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</si>
  <si>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</si>
  <si>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</si>
  <si>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</si>
  <si>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</si>
  <si>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</si>
  <si>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</si>
  <si>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</si>
  <si>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</si>
  <si>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</si>
  <si>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</si>
  <si>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</si>
  <si>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</si>
  <si>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</si>
  <si>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</si>
  <si>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</si>
  <si>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</si>
  <si>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</si>
  <si>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</si>
  <si>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</si>
  <si>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</si>
  <si>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</si>
  <si>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</si>
  <si>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</si>
  <si>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</si>
  <si>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</si>
  <si>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</si>
  <si>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</si>
  <si>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</si>
  <si>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</si>
  <si>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</si>
  <si>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</si>
  <si>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</si>
  <si>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</si>
  <si>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</si>
  <si>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</si>
  <si>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</si>
  <si>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</si>
  <si>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</si>
  <si>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</si>
  <si>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</si>
  <si>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</si>
  <si>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</si>
  <si>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</si>
  <si>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</si>
  <si>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</si>
  <si>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</si>
  <si>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</si>
  <si>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</si>
  <si>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</si>
  <si>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</si>
  <si>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</si>
  <si>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</si>
  <si>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</si>
  <si>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</si>
  <si>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</si>
  <si>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</si>
  <si>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</si>
  <si>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</si>
  <si>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</si>
  <si>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</si>
  <si>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</si>
  <si>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</si>
  <si>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</si>
  <si>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</si>
  <si>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</si>
  <si>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</si>
  <si>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</si>
  <si>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</si>
  <si>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</si>
  <si>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</si>
  <si>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</si>
  <si>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</si>
  <si>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</si>
  <si>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</si>
  <si>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</si>
  <si>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</si>
  <si>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</si>
  <si>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</si>
  <si>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</si>
  <si>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</si>
  <si>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</si>
  <si>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</si>
  <si>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</si>
  <si>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</si>
  <si>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</si>
  <si>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</si>
  <si>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</si>
  <si>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</si>
  <si>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</si>
  <si>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</si>
  <si>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</si>
  <si>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</si>
  <si>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</si>
  <si>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</si>
  <si>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</si>
  <si>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</si>
  <si>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</si>
  <si>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</si>
  <si>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</si>
  <si>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</si>
  <si>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</si>
  <si>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</si>
  <si>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</si>
  <si>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</si>
  <si>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</si>
  <si>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</si>
  <si>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</si>
  <si>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</si>
  <si>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</si>
  <si>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</si>
  <si>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</si>
  <si>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</si>
  <si>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</si>
  <si>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</si>
  <si>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</si>
  <si>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</si>
  <si>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</si>
  <si>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</si>
  <si>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</si>
  <si>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</si>
  <si>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</si>
  <si>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</si>
  <si>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</si>
  <si>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</si>
  <si>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</si>
  <si>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</si>
  <si>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</si>
  <si>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</si>
  <si>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</si>
  <si>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</si>
  <si>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</si>
  <si>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</si>
  <si>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</si>
  <si>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</si>
  <si>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</si>
  <si>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</si>
  <si>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</si>
  <si>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</si>
  <si>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</si>
  <si>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</si>
  <si>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</si>
  <si>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</si>
  <si>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</si>
  <si>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</si>
  <si>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</si>
  <si>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</si>
  <si>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</si>
  <si>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</si>
  <si>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</si>
  <si>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</si>
  <si>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</si>
  <si>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</si>
  <si>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</si>
  <si>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</si>
  <si>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</si>
  <si>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</si>
  <si>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</si>
  <si>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</si>
  <si>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</si>
  <si>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</si>
  <si>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</si>
  <si>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</si>
  <si>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비타민C</t>
    <phoneticPr fontId="1" type="noConversion"/>
  </si>
  <si>
    <t>엽산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</si>
  <si>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</si>
  <si>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</si>
  <si>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</si>
  <si>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요오드</t>
    <phoneticPr fontId="1" type="noConversion"/>
  </si>
  <si>
    <t>(설문지 : FFQ 95문항 설문지, 사용자 : 허옥수, ID : H1800013)</t>
  </si>
  <si>
    <t>2020년 05월 13일 10:40:54</t>
  </si>
  <si>
    <t>H1800013</t>
  </si>
  <si>
    <t>허옥수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</si>
</sst>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62.211655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6096"/>
        <c:axId val="436296488"/>
      </c:barChart>
      <c:catAx>
        <c:axId val="43629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6488"/>
        <c:crosses val="autoZero"/>
        <c:auto val="1"/>
        <c:lblAlgn val="ctr"/>
        <c:lblOffset val="100"/>
        <c:noMultiLvlLbl val="0"/>
      </c:catAx>
      <c:valAx>
        <c:axId val="4362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1.4556962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943000"/>
        <c:axId val="445943392"/>
      </c:barChart>
      <c:catAx>
        <c:axId val="44594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943392"/>
        <c:crosses val="autoZero"/>
        <c:auto val="1"/>
        <c:lblAlgn val="ctr"/>
        <c:lblOffset val="100"/>
        <c:noMultiLvlLbl val="0"/>
      </c:catAx>
      <c:valAx>
        <c:axId val="44594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94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4.8433236999999997E-2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944176"/>
        <c:axId val="445944568"/>
      </c:barChart>
      <c:catAx>
        <c:axId val="44594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944568"/>
        <c:crosses val="autoZero"/>
        <c:auto val="1"/>
        <c:lblAlgn val="ctr"/>
        <c:lblOffset val="100"/>
        <c:noMultiLvlLbl val="0"/>
      </c:catAx>
      <c:valAx>
        <c:axId val="44594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94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1090.9825000000001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945352"/>
        <c:axId val="445945744"/>
      </c:barChart>
      <c:catAx>
        <c:axId val="44594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945744"/>
        <c:crosses val="autoZero"/>
        <c:auto val="1"/>
        <c:lblAlgn val="ctr"/>
        <c:lblOffset val="100"/>
        <c:noMultiLvlLbl val="0"/>
      </c:catAx>
      <c:valAx>
        <c:axId val="44594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94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2680.0938000000001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946528"/>
        <c:axId val="489688832"/>
      </c:barChart>
      <c:catAx>
        <c:axId val="44594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88832"/>
        <c:crosses val="autoZero"/>
        <c:auto val="1"/>
        <c:lblAlgn val="ctr"/>
        <c:lblOffset val="100"/>
        <c:noMultiLvlLbl val="0"/>
      </c:catAx>
      <c:valAx>
        <c:axId val="489688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94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99.964939999999999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89616"/>
        <c:axId val="489690008"/>
      </c:barChart>
      <c:catAx>
        <c:axId val="48968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90008"/>
        <c:crosses val="autoZero"/>
        <c:auto val="1"/>
        <c:lblAlgn val="ctr"/>
        <c:lblOffset val="100"/>
        <c:noMultiLvlLbl val="0"/>
      </c:catAx>
      <c:valAx>
        <c:axId val="48969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8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60.352097000000001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90792"/>
        <c:axId val="489691184"/>
      </c:barChart>
      <c:catAx>
        <c:axId val="48969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91184"/>
        <c:crosses val="autoZero"/>
        <c:auto val="1"/>
        <c:lblAlgn val="ctr"/>
        <c:lblOffset val="100"/>
        <c:noMultiLvlLbl val="0"/>
      </c:catAx>
      <c:valAx>
        <c:axId val="48969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9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11.565493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91968"/>
        <c:axId val="489692360"/>
      </c:barChart>
      <c:catAx>
        <c:axId val="48969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92360"/>
        <c:crosses val="autoZero"/>
        <c:auto val="1"/>
        <c:lblAlgn val="ctr"/>
        <c:lblOffset val="100"/>
        <c:noMultiLvlLbl val="0"/>
      </c:catAx>
      <c:valAx>
        <c:axId val="48969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9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406.70650000000001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93144"/>
        <c:axId val="489693536"/>
      </c:barChart>
      <c:catAx>
        <c:axId val="48969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93536"/>
        <c:crosses val="autoZero"/>
        <c:auto val="1"/>
        <c:lblAlgn val="ctr"/>
        <c:lblOffset val="100"/>
        <c:noMultiLvlLbl val="0"/>
      </c:catAx>
      <c:valAx>
        <c:axId val="489693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9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2.7806081E-3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94320"/>
        <c:axId val="489694712"/>
      </c:barChart>
      <c:catAx>
        <c:axId val="48969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94712"/>
        <c:crosses val="autoZero"/>
        <c:auto val="1"/>
        <c:lblAlgn val="ctr"/>
        <c:lblOffset val="100"/>
        <c:noMultiLvlLbl val="0"/>
      </c:catAx>
      <c:valAx>
        <c:axId val="48969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9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5.3385096000000001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95496"/>
        <c:axId val="489695888"/>
      </c:barChart>
      <c:catAx>
        <c:axId val="48969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95888"/>
        <c:crosses val="autoZero"/>
        <c:auto val="1"/>
        <c:lblAlgn val="ctr"/>
        <c:lblOffset val="100"/>
        <c:noMultiLvlLbl val="0"/>
      </c:catAx>
      <c:valAx>
        <c:axId val="489695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9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23.084866999999999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7272"/>
        <c:axId val="436297664"/>
      </c:barChart>
      <c:catAx>
        <c:axId val="43629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7664"/>
        <c:crosses val="autoZero"/>
        <c:auto val="1"/>
        <c:lblAlgn val="ctr"/>
        <c:lblOffset val="100"/>
        <c:noMultiLvlLbl val="0"/>
      </c:catAx>
      <c:valAx>
        <c:axId val="43629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25.797525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80064"/>
        <c:axId val="489980456"/>
      </c:barChart>
      <c:catAx>
        <c:axId val="48998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80456"/>
        <c:crosses val="autoZero"/>
        <c:auto val="1"/>
        <c:lblAlgn val="ctr"/>
        <c:lblOffset val="100"/>
        <c:noMultiLvlLbl val="0"/>
      </c:catAx>
      <c:valAx>
        <c:axId val="48998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8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102.4768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80848"/>
        <c:axId val="489981240"/>
      </c:barChart>
      <c:catAx>
        <c:axId val="48998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81240"/>
        <c:crosses val="autoZero"/>
        <c:auto val="1"/>
        <c:lblAlgn val="ctr"/>
        <c:lblOffset val="100"/>
        <c:noMultiLvlLbl val="0"/>
      </c:catAx>
      <c:valAx>
        <c:axId val="489981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8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9.5370000000000008</c:v>
                </c:pt>
                <c:pt idx="1">
                  <c:v>16.849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9982024"/>
        <c:axId val="489982416"/>
      </c:barChart>
      <c:catAx>
        <c:axId val="48998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82416"/>
        <c:crosses val="autoZero"/>
        <c:auto val="1"/>
        <c:lblAlgn val="ctr"/>
        <c:lblOffset val="100"/>
        <c:noMultiLvlLbl val="0"/>
      </c:catAx>
      <c:valAx>
        <c:axId val="48998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8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5.1970134000000003</c:v>
                </c:pt>
                <c:pt idx="1">
                  <c:v>6.9754759999999996</c:v>
                </c:pt>
                <c:pt idx="2">
                  <c:v>10.914178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488.72937000000002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83592"/>
        <c:axId val="489983984"/>
      </c:barChart>
      <c:catAx>
        <c:axId val="48998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83984"/>
        <c:crosses val="autoZero"/>
        <c:auto val="1"/>
        <c:lblAlgn val="ctr"/>
        <c:lblOffset val="100"/>
        <c:noMultiLvlLbl val="0"/>
      </c:catAx>
      <c:valAx>
        <c:axId val="489983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8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26.285620000000002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84768"/>
        <c:axId val="489985160"/>
      </c:barChart>
      <c:catAx>
        <c:axId val="48998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85160"/>
        <c:crosses val="autoZero"/>
        <c:auto val="1"/>
        <c:lblAlgn val="ctr"/>
        <c:lblOffset val="100"/>
        <c:noMultiLvlLbl val="0"/>
      </c:catAx>
      <c:valAx>
        <c:axId val="48998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83.902000000000001</c:v>
                </c:pt>
                <c:pt idx="1">
                  <c:v>5.4379999999999997</c:v>
                </c:pt>
                <c:pt idx="2">
                  <c:v>10.66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9985944"/>
        <c:axId val="489986336"/>
      </c:barChart>
      <c:catAx>
        <c:axId val="48998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86336"/>
        <c:crosses val="autoZero"/>
        <c:auto val="1"/>
        <c:lblAlgn val="ctr"/>
        <c:lblOffset val="100"/>
        <c:noMultiLvlLbl val="0"/>
      </c:catAx>
      <c:valAx>
        <c:axId val="48998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8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2677.9492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87120"/>
        <c:axId val="491156816"/>
      </c:barChart>
      <c:catAx>
        <c:axId val="48998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156816"/>
        <c:crosses val="autoZero"/>
        <c:auto val="1"/>
        <c:lblAlgn val="ctr"/>
        <c:lblOffset val="100"/>
        <c:noMultiLvlLbl val="0"/>
      </c:catAx>
      <c:valAx>
        <c:axId val="491156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8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60.266019999999997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157600"/>
        <c:axId val="491157992"/>
      </c:barChart>
      <c:catAx>
        <c:axId val="49115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157992"/>
        <c:crosses val="autoZero"/>
        <c:auto val="1"/>
        <c:lblAlgn val="ctr"/>
        <c:lblOffset val="100"/>
        <c:noMultiLvlLbl val="0"/>
      </c:catAx>
      <c:valAx>
        <c:axId val="49115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1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306.69833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158776"/>
        <c:axId val="491159168"/>
      </c:barChart>
      <c:catAx>
        <c:axId val="49115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159168"/>
        <c:crosses val="autoZero"/>
        <c:auto val="1"/>
        <c:lblAlgn val="ctr"/>
        <c:lblOffset val="100"/>
        <c:noMultiLvlLbl val="0"/>
      </c:catAx>
      <c:valAx>
        <c:axId val="49115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15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1.3692054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8448"/>
        <c:axId val="436298840"/>
      </c:barChart>
      <c:catAx>
        <c:axId val="4362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298840"/>
        <c:crosses val="autoZero"/>
        <c:auto val="1"/>
        <c:lblAlgn val="ctr"/>
        <c:lblOffset val="100"/>
        <c:noMultiLvlLbl val="0"/>
      </c:catAx>
      <c:valAx>
        <c:axId val="43629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6820.6752999999999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159952"/>
        <c:axId val="491160344"/>
      </c:barChart>
      <c:catAx>
        <c:axId val="49115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160344"/>
        <c:crosses val="autoZero"/>
        <c:auto val="1"/>
        <c:lblAlgn val="ctr"/>
        <c:lblOffset val="100"/>
        <c:noMultiLvlLbl val="0"/>
      </c:catAx>
      <c:valAx>
        <c:axId val="49116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15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10.823169999999999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161128"/>
        <c:axId val="491161520"/>
      </c:barChart>
      <c:catAx>
        <c:axId val="49116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161520"/>
        <c:crosses val="autoZero"/>
        <c:auto val="1"/>
        <c:lblAlgn val="ctr"/>
        <c:lblOffset val="100"/>
        <c:noMultiLvlLbl val="0"/>
      </c:catAx>
      <c:valAx>
        <c:axId val="49116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16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1.466407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162304"/>
        <c:axId val="491162696"/>
      </c:barChart>
      <c:catAx>
        <c:axId val="49116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162696"/>
        <c:crosses val="autoZero"/>
        <c:auto val="1"/>
        <c:lblAlgn val="ctr"/>
        <c:lblOffset val="100"/>
        <c:noMultiLvlLbl val="0"/>
      </c:catAx>
      <c:valAx>
        <c:axId val="49116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16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181.63991999999999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299624"/>
        <c:axId val="436300016"/>
      </c:barChart>
      <c:catAx>
        <c:axId val="43629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300016"/>
        <c:crosses val="autoZero"/>
        <c:auto val="1"/>
        <c:lblAlgn val="ctr"/>
        <c:lblOffset val="100"/>
        <c:noMultiLvlLbl val="0"/>
      </c:catAx>
      <c:valAx>
        <c:axId val="43630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29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1.1235847000000001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300800"/>
        <c:axId val="436301192"/>
      </c:barChart>
      <c:catAx>
        <c:axId val="43630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301192"/>
        <c:crosses val="autoZero"/>
        <c:auto val="1"/>
        <c:lblAlgn val="ctr"/>
        <c:lblOffset val="100"/>
        <c:noMultiLvlLbl val="0"/>
      </c:catAx>
      <c:valAx>
        <c:axId val="436301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30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15.190944999999999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301976"/>
        <c:axId val="436302368"/>
      </c:barChart>
      <c:catAx>
        <c:axId val="43630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302368"/>
        <c:crosses val="autoZero"/>
        <c:auto val="1"/>
        <c:lblAlgn val="ctr"/>
        <c:lblOffset val="100"/>
        <c:noMultiLvlLbl val="0"/>
      </c:catAx>
      <c:valAx>
        <c:axId val="43630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30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1.466407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939472"/>
        <c:axId val="445939864"/>
      </c:barChart>
      <c:catAx>
        <c:axId val="44593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939864"/>
        <c:crosses val="autoZero"/>
        <c:auto val="1"/>
        <c:lblAlgn val="ctr"/>
        <c:lblOffset val="100"/>
        <c:noMultiLvlLbl val="0"/>
      </c:catAx>
      <c:valAx>
        <c:axId val="44593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93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649.42016999999998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940648"/>
        <c:axId val="445941040"/>
      </c:barChart>
      <c:catAx>
        <c:axId val="44594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941040"/>
        <c:crosses val="autoZero"/>
        <c:auto val="1"/>
        <c:lblAlgn val="ctr"/>
        <c:lblOffset val="100"/>
        <c:noMultiLvlLbl val="0"/>
      </c:catAx>
      <c:valAx>
        <c:axId val="44594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94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2.5845923000000002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941824"/>
        <c:axId val="445942216"/>
      </c:barChart>
      <c:catAx>
        <c:axId val="44594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942216"/>
        <c:crosses val="autoZero"/>
        <c:auto val="1"/>
        <c:lblAlgn val="ctr"/>
        <c:lblOffset val="100"/>
        <c:noMultiLvlLbl val="0"/>
      </c:catAx>
      <c:valAx>
        <c:axId val="44594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94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허옥수, ID : H1800013)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10:40:54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2677.9492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62.211655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23.084866999999999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83.902000000000001</v>
      </c>
      <c r="G8" s="59">
        <f>'DRIs DATA 입력'!G8</f>
        <v>5.4379999999999997</v>
      </c>
      <c r="H8" s="59">
        <f>'DRIs DATA 입력'!H8</f>
        <v>10.66</v>
      </c>
      <c r="I8" s="46"/>
      <c r="J8" s="59" t="s">
        <v>216</v>
      </c>
      <c r="K8" s="59">
        <f>'DRIs DATA 입력'!K8</f>
        <v>9.5370000000000008</v>
      </c>
      <c r="L8" s="59">
        <f>'DRIs DATA 입력'!L8</f>
        <v>16.849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488.72937000000002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26.285620000000002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1.3692054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181.63991999999999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60.266019999999997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1.9040706999999999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1.1235847000000001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15.190944999999999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1.466407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649.42016999999998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2.5845923000000002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1.4556962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4.8433236999999997E-2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306.69833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1090.9825000000001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6820.6752999999999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2680.0938000000001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99.964939999999999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60.352097000000001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10.823169999999999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11.565493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406.70650000000001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2.7806081E-3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5.3385096000000001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25.797525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102.4768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333</v>
      </c>
      <c r="G1" s="62" t="s">
        <v>318</v>
      </c>
      <c r="H1" s="61" t="s">
        <v>334</v>
      </c>
    </row>
    <row r="3" spans="1:27" x14ac:dyDescent="0.4">
      <c r="A3" s="71" t="s">
        <v>319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320</v>
      </c>
      <c r="B4" s="69"/>
      <c r="C4" s="69"/>
      <c r="E4" s="66" t="s">
        <v>276</v>
      </c>
      <c r="F4" s="67"/>
      <c r="G4" s="67"/>
      <c r="H4" s="68"/>
      <c r="J4" s="66" t="s">
        <v>277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4">
      <c r="A5" s="65"/>
      <c r="B5" s="65" t="s">
        <v>279</v>
      </c>
      <c r="C5" s="65" t="s">
        <v>321</v>
      </c>
      <c r="E5" s="65"/>
      <c r="F5" s="65" t="s">
        <v>50</v>
      </c>
      <c r="G5" s="65" t="s">
        <v>280</v>
      </c>
      <c r="H5" s="65" t="s">
        <v>46</v>
      </c>
      <c r="J5" s="65"/>
      <c r="K5" s="65" t="s">
        <v>322</v>
      </c>
      <c r="L5" s="65" t="s">
        <v>281</v>
      </c>
      <c r="N5" s="65"/>
      <c r="O5" s="65" t="s">
        <v>282</v>
      </c>
      <c r="P5" s="65" t="s">
        <v>283</v>
      </c>
      <c r="Q5" s="65" t="s">
        <v>284</v>
      </c>
      <c r="R5" s="65" t="s">
        <v>323</v>
      </c>
      <c r="S5" s="65" t="s">
        <v>321</v>
      </c>
      <c r="U5" s="65"/>
      <c r="V5" s="65" t="s">
        <v>282</v>
      </c>
      <c r="W5" s="65" t="s">
        <v>283</v>
      </c>
      <c r="X5" s="65" t="s">
        <v>284</v>
      </c>
      <c r="Y5" s="65" t="s">
        <v>323</v>
      </c>
      <c r="Z5" s="65" t="s">
        <v>321</v>
      </c>
    </row>
    <row r="6" spans="1:27" x14ac:dyDescent="0.4">
      <c r="A6" s="65" t="s">
        <v>320</v>
      </c>
      <c r="B6" s="65">
        <v>2200</v>
      </c>
      <c r="C6" s="65">
        <v>2677.9492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324</v>
      </c>
      <c r="O6" s="65">
        <v>50</v>
      </c>
      <c r="P6" s="65">
        <v>60</v>
      </c>
      <c r="Q6" s="65">
        <v>0</v>
      </c>
      <c r="R6" s="65">
        <v>0</v>
      </c>
      <c r="S6" s="65">
        <v>62.211655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23.084866999999999</v>
      </c>
    </row>
    <row r="7" spans="1:27" x14ac:dyDescent="0.4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4">
      <c r="E8" s="65" t="s">
        <v>287</v>
      </c>
      <c r="F8" s="65">
        <v>83.902000000000001</v>
      </c>
      <c r="G8" s="65">
        <v>5.4379999999999997</v>
      </c>
      <c r="H8" s="65">
        <v>10.66</v>
      </c>
      <c r="J8" s="65" t="s">
        <v>287</v>
      </c>
      <c r="K8" s="65">
        <v>9.5370000000000008</v>
      </c>
      <c r="L8" s="65">
        <v>16.849</v>
      </c>
    </row>
    <row r="13" spans="1:27" x14ac:dyDescent="0.4">
      <c r="A13" s="70" t="s">
        <v>326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288</v>
      </c>
      <c r="B14" s="69"/>
      <c r="C14" s="69"/>
      <c r="D14" s="69"/>
      <c r="E14" s="69"/>
      <c r="F14" s="69"/>
      <c r="H14" s="69" t="s">
        <v>289</v>
      </c>
      <c r="I14" s="69"/>
      <c r="J14" s="69"/>
      <c r="K14" s="69"/>
      <c r="L14" s="69"/>
      <c r="M14" s="69"/>
      <c r="O14" s="69" t="s">
        <v>290</v>
      </c>
      <c r="P14" s="69"/>
      <c r="Q14" s="69"/>
      <c r="R14" s="69"/>
      <c r="S14" s="69"/>
      <c r="T14" s="69"/>
      <c r="V14" s="69" t="s">
        <v>291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282</v>
      </c>
      <c r="C15" s="65" t="s">
        <v>283</v>
      </c>
      <c r="D15" s="65" t="s">
        <v>284</v>
      </c>
      <c r="E15" s="65" t="s">
        <v>323</v>
      </c>
      <c r="F15" s="65" t="s">
        <v>321</v>
      </c>
      <c r="H15" s="65"/>
      <c r="I15" s="65" t="s">
        <v>282</v>
      </c>
      <c r="J15" s="65" t="s">
        <v>283</v>
      </c>
      <c r="K15" s="65" t="s">
        <v>284</v>
      </c>
      <c r="L15" s="65" t="s">
        <v>323</v>
      </c>
      <c r="M15" s="65" t="s">
        <v>321</v>
      </c>
      <c r="O15" s="65"/>
      <c r="P15" s="65" t="s">
        <v>282</v>
      </c>
      <c r="Q15" s="65" t="s">
        <v>283</v>
      </c>
      <c r="R15" s="65" t="s">
        <v>284</v>
      </c>
      <c r="S15" s="65" t="s">
        <v>323</v>
      </c>
      <c r="T15" s="65" t="s">
        <v>321</v>
      </c>
      <c r="V15" s="65"/>
      <c r="W15" s="65" t="s">
        <v>282</v>
      </c>
      <c r="X15" s="65" t="s">
        <v>283</v>
      </c>
      <c r="Y15" s="65" t="s">
        <v>284</v>
      </c>
      <c r="Z15" s="65" t="s">
        <v>323</v>
      </c>
      <c r="AA15" s="65" t="s">
        <v>321</v>
      </c>
    </row>
    <row r="16" spans="1:27" x14ac:dyDescent="0.4">
      <c r="A16" s="65" t="s">
        <v>292</v>
      </c>
      <c r="B16" s="65">
        <v>530</v>
      </c>
      <c r="C16" s="65">
        <v>750</v>
      </c>
      <c r="D16" s="65">
        <v>0</v>
      </c>
      <c r="E16" s="65">
        <v>3000</v>
      </c>
      <c r="F16" s="65">
        <v>488.72937000000002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26.285620000000002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1.3692054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181.63991999999999</v>
      </c>
    </row>
    <row r="23" spans="1:62" x14ac:dyDescent="0.4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327</v>
      </c>
      <c r="B24" s="69"/>
      <c r="C24" s="69"/>
      <c r="D24" s="69"/>
      <c r="E24" s="69"/>
      <c r="F24" s="69"/>
      <c r="H24" s="69" t="s">
        <v>294</v>
      </c>
      <c r="I24" s="69"/>
      <c r="J24" s="69"/>
      <c r="K24" s="69"/>
      <c r="L24" s="69"/>
      <c r="M24" s="69"/>
      <c r="O24" s="69" t="s">
        <v>295</v>
      </c>
      <c r="P24" s="69"/>
      <c r="Q24" s="69"/>
      <c r="R24" s="69"/>
      <c r="S24" s="69"/>
      <c r="T24" s="69"/>
      <c r="V24" s="69" t="s">
        <v>296</v>
      </c>
      <c r="W24" s="69"/>
      <c r="X24" s="69"/>
      <c r="Y24" s="69"/>
      <c r="Z24" s="69"/>
      <c r="AA24" s="69"/>
      <c r="AC24" s="69" t="s">
        <v>297</v>
      </c>
      <c r="AD24" s="69"/>
      <c r="AE24" s="69"/>
      <c r="AF24" s="69"/>
      <c r="AG24" s="69"/>
      <c r="AH24" s="69"/>
      <c r="AJ24" s="69" t="s">
        <v>328</v>
      </c>
      <c r="AK24" s="69"/>
      <c r="AL24" s="69"/>
      <c r="AM24" s="69"/>
      <c r="AN24" s="69"/>
      <c r="AO24" s="69"/>
      <c r="AQ24" s="69" t="s">
        <v>298</v>
      </c>
      <c r="AR24" s="69"/>
      <c r="AS24" s="69"/>
      <c r="AT24" s="69"/>
      <c r="AU24" s="69"/>
      <c r="AV24" s="69"/>
      <c r="AX24" s="69" t="s">
        <v>299</v>
      </c>
      <c r="AY24" s="69"/>
      <c r="AZ24" s="69"/>
      <c r="BA24" s="69"/>
      <c r="BB24" s="69"/>
      <c r="BC24" s="69"/>
      <c r="BE24" s="69" t="s">
        <v>300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282</v>
      </c>
      <c r="C25" s="65" t="s">
        <v>283</v>
      </c>
      <c r="D25" s="65" t="s">
        <v>284</v>
      </c>
      <c r="E25" s="65" t="s">
        <v>323</v>
      </c>
      <c r="F25" s="65" t="s">
        <v>321</v>
      </c>
      <c r="H25" s="65"/>
      <c r="I25" s="65" t="s">
        <v>282</v>
      </c>
      <c r="J25" s="65" t="s">
        <v>283</v>
      </c>
      <c r="K25" s="65" t="s">
        <v>284</v>
      </c>
      <c r="L25" s="65" t="s">
        <v>323</v>
      </c>
      <c r="M25" s="65" t="s">
        <v>321</v>
      </c>
      <c r="O25" s="65"/>
      <c r="P25" s="65" t="s">
        <v>282</v>
      </c>
      <c r="Q25" s="65" t="s">
        <v>283</v>
      </c>
      <c r="R25" s="65" t="s">
        <v>284</v>
      </c>
      <c r="S25" s="65" t="s">
        <v>323</v>
      </c>
      <c r="T25" s="65" t="s">
        <v>321</v>
      </c>
      <c r="V25" s="65"/>
      <c r="W25" s="65" t="s">
        <v>282</v>
      </c>
      <c r="X25" s="65" t="s">
        <v>283</v>
      </c>
      <c r="Y25" s="65" t="s">
        <v>284</v>
      </c>
      <c r="Z25" s="65" t="s">
        <v>323</v>
      </c>
      <c r="AA25" s="65" t="s">
        <v>321</v>
      </c>
      <c r="AC25" s="65"/>
      <c r="AD25" s="65" t="s">
        <v>282</v>
      </c>
      <c r="AE25" s="65" t="s">
        <v>283</v>
      </c>
      <c r="AF25" s="65" t="s">
        <v>284</v>
      </c>
      <c r="AG25" s="65" t="s">
        <v>323</v>
      </c>
      <c r="AH25" s="65" t="s">
        <v>321</v>
      </c>
      <c r="AJ25" s="65"/>
      <c r="AK25" s="65" t="s">
        <v>282</v>
      </c>
      <c r="AL25" s="65" t="s">
        <v>283</v>
      </c>
      <c r="AM25" s="65" t="s">
        <v>284</v>
      </c>
      <c r="AN25" s="65" t="s">
        <v>323</v>
      </c>
      <c r="AO25" s="65" t="s">
        <v>321</v>
      </c>
      <c r="AQ25" s="65"/>
      <c r="AR25" s="65" t="s">
        <v>282</v>
      </c>
      <c r="AS25" s="65" t="s">
        <v>283</v>
      </c>
      <c r="AT25" s="65" t="s">
        <v>284</v>
      </c>
      <c r="AU25" s="65" t="s">
        <v>323</v>
      </c>
      <c r="AV25" s="65" t="s">
        <v>321</v>
      </c>
      <c r="AX25" s="65"/>
      <c r="AY25" s="65" t="s">
        <v>282</v>
      </c>
      <c r="AZ25" s="65" t="s">
        <v>283</v>
      </c>
      <c r="BA25" s="65" t="s">
        <v>284</v>
      </c>
      <c r="BB25" s="65" t="s">
        <v>323</v>
      </c>
      <c r="BC25" s="65" t="s">
        <v>321</v>
      </c>
      <c r="BE25" s="65"/>
      <c r="BF25" s="65" t="s">
        <v>282</v>
      </c>
      <c r="BG25" s="65" t="s">
        <v>283</v>
      </c>
      <c r="BH25" s="65" t="s">
        <v>284</v>
      </c>
      <c r="BI25" s="65" t="s">
        <v>323</v>
      </c>
      <c r="BJ25" s="65" t="s">
        <v>321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60.266019999999997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1.9040706999999999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1.1235847000000001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15.190944999999999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1.466407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649.42016999999998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2.5845923000000002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1.4556962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4.8433236999999997E-2</v>
      </c>
    </row>
    <row r="33" spans="1:68" x14ac:dyDescent="0.4">
      <c r="A33" s="70" t="s">
        <v>302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330</v>
      </c>
      <c r="W34" s="69"/>
      <c r="X34" s="69"/>
      <c r="Y34" s="69"/>
      <c r="Z34" s="69"/>
      <c r="AA34" s="69"/>
      <c r="AC34" s="69" t="s">
        <v>331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282</v>
      </c>
      <c r="C35" s="65" t="s">
        <v>283</v>
      </c>
      <c r="D35" s="65" t="s">
        <v>284</v>
      </c>
      <c r="E35" s="65" t="s">
        <v>323</v>
      </c>
      <c r="F35" s="65" t="s">
        <v>321</v>
      </c>
      <c r="H35" s="65"/>
      <c r="I35" s="65" t="s">
        <v>282</v>
      </c>
      <c r="J35" s="65" t="s">
        <v>283</v>
      </c>
      <c r="K35" s="65" t="s">
        <v>284</v>
      </c>
      <c r="L35" s="65" t="s">
        <v>323</v>
      </c>
      <c r="M35" s="65" t="s">
        <v>321</v>
      </c>
      <c r="O35" s="65"/>
      <c r="P35" s="65" t="s">
        <v>282</v>
      </c>
      <c r="Q35" s="65" t="s">
        <v>283</v>
      </c>
      <c r="R35" s="65" t="s">
        <v>284</v>
      </c>
      <c r="S35" s="65" t="s">
        <v>323</v>
      </c>
      <c r="T35" s="65" t="s">
        <v>321</v>
      </c>
      <c r="V35" s="65"/>
      <c r="W35" s="65" t="s">
        <v>282</v>
      </c>
      <c r="X35" s="65" t="s">
        <v>283</v>
      </c>
      <c r="Y35" s="65" t="s">
        <v>284</v>
      </c>
      <c r="Z35" s="65" t="s">
        <v>323</v>
      </c>
      <c r="AA35" s="65" t="s">
        <v>321</v>
      </c>
      <c r="AC35" s="65"/>
      <c r="AD35" s="65" t="s">
        <v>282</v>
      </c>
      <c r="AE35" s="65" t="s">
        <v>283</v>
      </c>
      <c r="AF35" s="65" t="s">
        <v>284</v>
      </c>
      <c r="AG35" s="65" t="s">
        <v>323</v>
      </c>
      <c r="AH35" s="65" t="s">
        <v>321</v>
      </c>
      <c r="AJ35" s="65"/>
      <c r="AK35" s="65" t="s">
        <v>282</v>
      </c>
      <c r="AL35" s="65" t="s">
        <v>283</v>
      </c>
      <c r="AM35" s="65" t="s">
        <v>284</v>
      </c>
      <c r="AN35" s="65" t="s">
        <v>323</v>
      </c>
      <c r="AO35" s="65" t="s">
        <v>321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306.69833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1090.9825000000001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6820.6752999999999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2680.0938000000001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99.964939999999999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60.352097000000001</v>
      </c>
    </row>
    <row r="43" spans="1:68" x14ac:dyDescent="0.4">
      <c r="A43" s="70" t="s">
        <v>304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305</v>
      </c>
      <c r="B44" s="69"/>
      <c r="C44" s="69"/>
      <c r="D44" s="69"/>
      <c r="E44" s="69"/>
      <c r="F44" s="69"/>
      <c r="H44" s="69" t="s">
        <v>306</v>
      </c>
      <c r="I44" s="69"/>
      <c r="J44" s="69"/>
      <c r="K44" s="69"/>
      <c r="L44" s="69"/>
      <c r="M44" s="69"/>
      <c r="O44" s="69" t="s">
        <v>307</v>
      </c>
      <c r="P44" s="69"/>
      <c r="Q44" s="69"/>
      <c r="R44" s="69"/>
      <c r="S44" s="69"/>
      <c r="T44" s="69"/>
      <c r="V44" s="69" t="s">
        <v>308</v>
      </c>
      <c r="W44" s="69"/>
      <c r="X44" s="69"/>
      <c r="Y44" s="69"/>
      <c r="Z44" s="69"/>
      <c r="AA44" s="69"/>
      <c r="AC44" s="69" t="s">
        <v>309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310</v>
      </c>
      <c r="AR44" s="69"/>
      <c r="AS44" s="69"/>
      <c r="AT44" s="69"/>
      <c r="AU44" s="69"/>
      <c r="AV44" s="69"/>
      <c r="AX44" s="69" t="s">
        <v>311</v>
      </c>
      <c r="AY44" s="69"/>
      <c r="AZ44" s="69"/>
      <c r="BA44" s="69"/>
      <c r="BB44" s="69"/>
      <c r="BC44" s="69"/>
      <c r="BE44" s="69" t="s">
        <v>312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282</v>
      </c>
      <c r="C45" s="65" t="s">
        <v>283</v>
      </c>
      <c r="D45" s="65" t="s">
        <v>284</v>
      </c>
      <c r="E45" s="65" t="s">
        <v>323</v>
      </c>
      <c r="F45" s="65" t="s">
        <v>321</v>
      </c>
      <c r="H45" s="65"/>
      <c r="I45" s="65" t="s">
        <v>282</v>
      </c>
      <c r="J45" s="65" t="s">
        <v>283</v>
      </c>
      <c r="K45" s="65" t="s">
        <v>284</v>
      </c>
      <c r="L45" s="65" t="s">
        <v>323</v>
      </c>
      <c r="M45" s="65" t="s">
        <v>321</v>
      </c>
      <c r="O45" s="65"/>
      <c r="P45" s="65" t="s">
        <v>282</v>
      </c>
      <c r="Q45" s="65" t="s">
        <v>283</v>
      </c>
      <c r="R45" s="65" t="s">
        <v>284</v>
      </c>
      <c r="S45" s="65" t="s">
        <v>323</v>
      </c>
      <c r="T45" s="65" t="s">
        <v>321</v>
      </c>
      <c r="V45" s="65"/>
      <c r="W45" s="65" t="s">
        <v>282</v>
      </c>
      <c r="X45" s="65" t="s">
        <v>283</v>
      </c>
      <c r="Y45" s="65" t="s">
        <v>284</v>
      </c>
      <c r="Z45" s="65" t="s">
        <v>323</v>
      </c>
      <c r="AA45" s="65" t="s">
        <v>321</v>
      </c>
      <c r="AC45" s="65"/>
      <c r="AD45" s="65" t="s">
        <v>282</v>
      </c>
      <c r="AE45" s="65" t="s">
        <v>283</v>
      </c>
      <c r="AF45" s="65" t="s">
        <v>284</v>
      </c>
      <c r="AG45" s="65" t="s">
        <v>323</v>
      </c>
      <c r="AH45" s="65" t="s">
        <v>321</v>
      </c>
      <c r="AJ45" s="65"/>
      <c r="AK45" s="65" t="s">
        <v>282</v>
      </c>
      <c r="AL45" s="65" t="s">
        <v>283</v>
      </c>
      <c r="AM45" s="65" t="s">
        <v>284</v>
      </c>
      <c r="AN45" s="65" t="s">
        <v>323</v>
      </c>
      <c r="AO45" s="65" t="s">
        <v>321</v>
      </c>
      <c r="AQ45" s="65"/>
      <c r="AR45" s="65" t="s">
        <v>282</v>
      </c>
      <c r="AS45" s="65" t="s">
        <v>283</v>
      </c>
      <c r="AT45" s="65" t="s">
        <v>284</v>
      </c>
      <c r="AU45" s="65" t="s">
        <v>323</v>
      </c>
      <c r="AV45" s="65" t="s">
        <v>321</v>
      </c>
      <c r="AX45" s="65"/>
      <c r="AY45" s="65" t="s">
        <v>282</v>
      </c>
      <c r="AZ45" s="65" t="s">
        <v>283</v>
      </c>
      <c r="BA45" s="65" t="s">
        <v>284</v>
      </c>
      <c r="BB45" s="65" t="s">
        <v>323</v>
      </c>
      <c r="BC45" s="65" t="s">
        <v>321</v>
      </c>
      <c r="BE45" s="65"/>
      <c r="BF45" s="65" t="s">
        <v>282</v>
      </c>
      <c r="BG45" s="65" t="s">
        <v>283</v>
      </c>
      <c r="BH45" s="65" t="s">
        <v>284</v>
      </c>
      <c r="BI45" s="65" t="s">
        <v>323</v>
      </c>
      <c r="BJ45" s="65" t="s">
        <v>321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10.823169999999999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11.565493</v>
      </c>
      <c r="O46" s="65" t="s">
        <v>313</v>
      </c>
      <c r="P46" s="65">
        <v>600</v>
      </c>
      <c r="Q46" s="65">
        <v>800</v>
      </c>
      <c r="R46" s="65">
        <v>0</v>
      </c>
      <c r="S46" s="65">
        <v>10000</v>
      </c>
      <c r="T46" s="65">
        <v>406.70650000000001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2.7806081E-3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5.3385096000000001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25.797525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102.4768</v>
      </c>
      <c r="AX46" s="65" t="s">
        <v>314</v>
      </c>
      <c r="AY46" s="65"/>
      <c r="AZ46" s="65"/>
      <c r="BA46" s="65"/>
      <c r="BB46" s="65"/>
      <c r="BC46" s="65"/>
      <c r="BE46" s="65" t="s">
        <v>315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316</v>
      </c>
      <c r="D2" s="61">
        <v>53</v>
      </c>
      <c r="E2" s="61">
        <v>2677.9492</v>
      </c>
      <c r="F2" s="61">
        <v>489.63927999999999</v>
      </c>
      <c r="G2" s="61">
        <v>31.733622</v>
      </c>
      <c r="H2" s="61">
        <v>24.142378000000001</v>
      </c>
      <c r="I2" s="61">
        <v>7.5912430000000004</v>
      </c>
      <c r="J2" s="61">
        <v>62.211655</v>
      </c>
      <c r="K2" s="61">
        <v>49.155921999999997</v>
      </c>
      <c r="L2" s="61">
        <v>13.055732000000001</v>
      </c>
      <c r="M2" s="61">
        <v>23.084866999999999</v>
      </c>
      <c r="N2" s="61">
        <v>1.2109855</v>
      </c>
      <c r="O2" s="61">
        <v>10.961309</v>
      </c>
      <c r="P2" s="61">
        <v>665.83307000000002</v>
      </c>
      <c r="Q2" s="61">
        <v>26.910892</v>
      </c>
      <c r="R2" s="61">
        <v>488.72937000000002</v>
      </c>
      <c r="S2" s="61">
        <v>43.786335000000001</v>
      </c>
      <c r="T2" s="61">
        <v>5339.3163999999997</v>
      </c>
      <c r="U2" s="61">
        <v>1.3692054</v>
      </c>
      <c r="V2" s="61">
        <v>26.285620000000002</v>
      </c>
      <c r="W2" s="61">
        <v>181.63991999999999</v>
      </c>
      <c r="X2" s="61">
        <v>60.266019999999997</v>
      </c>
      <c r="Y2" s="61">
        <v>1.9040706999999999</v>
      </c>
      <c r="Z2" s="61">
        <v>1.1235847000000001</v>
      </c>
      <c r="AA2" s="61">
        <v>15.190944999999999</v>
      </c>
      <c r="AB2" s="61">
        <v>1.466407</v>
      </c>
      <c r="AC2" s="61">
        <v>649.42016999999998</v>
      </c>
      <c r="AD2" s="61">
        <v>2.5845923000000002</v>
      </c>
      <c r="AE2" s="61">
        <v>1.4556962</v>
      </c>
      <c r="AF2" s="61">
        <v>4.8433236999999997E-2</v>
      </c>
      <c r="AG2" s="61">
        <v>306.69833</v>
      </c>
      <c r="AH2" s="61">
        <v>229.69681</v>
      </c>
      <c r="AI2" s="61">
        <v>77.001530000000002</v>
      </c>
      <c r="AJ2" s="61">
        <v>1090.9825000000001</v>
      </c>
      <c r="AK2" s="61">
        <v>6820.6752999999999</v>
      </c>
      <c r="AL2" s="61">
        <v>99.964939999999999</v>
      </c>
      <c r="AM2" s="61">
        <v>2680.0938000000001</v>
      </c>
      <c r="AN2" s="61">
        <v>60.352097000000001</v>
      </c>
      <c r="AO2" s="61">
        <v>10.823169999999999</v>
      </c>
      <c r="AP2" s="61">
        <v>9.2106399999999997</v>
      </c>
      <c r="AQ2" s="61">
        <v>1.6125296</v>
      </c>
      <c r="AR2" s="61">
        <v>11.565493</v>
      </c>
      <c r="AS2" s="61">
        <v>406.70650000000001</v>
      </c>
      <c r="AT2" s="61">
        <v>2.7806081E-3</v>
      </c>
      <c r="AU2" s="61">
        <v>5.3385096000000001</v>
      </c>
      <c r="AV2" s="61">
        <v>25.797525</v>
      </c>
      <c r="AW2" s="61">
        <v>102.4768</v>
      </c>
      <c r="AX2" s="61">
        <v>1.9821865000000001E-2</v>
      </c>
      <c r="AY2" s="61">
        <v>0.47111293999999998</v>
      </c>
      <c r="AZ2" s="61">
        <v>185.02459999999999</v>
      </c>
      <c r="BA2" s="61">
        <v>23.088342999999998</v>
      </c>
      <c r="BB2" s="61">
        <v>5.1970134000000003</v>
      </c>
      <c r="BC2" s="61">
        <v>6.9754759999999996</v>
      </c>
      <c r="BD2" s="61">
        <v>10.914178</v>
      </c>
      <c r="BE2" s="61">
        <v>0.29387491999999998</v>
      </c>
      <c r="BF2" s="61">
        <v>0.87320863999999998</v>
      </c>
      <c r="BG2" s="61">
        <v>0</v>
      </c>
      <c r="BH2" s="61">
        <v>1.68432E-3</v>
      </c>
      <c r="BI2" s="61">
        <v>1.2632399999999999E-3</v>
      </c>
      <c r="BJ2" s="61">
        <v>9.0390239999999997E-3</v>
      </c>
      <c r="BK2" s="61">
        <v>0</v>
      </c>
      <c r="BL2" s="61">
        <v>0.46307257000000002</v>
      </c>
      <c r="BM2" s="61">
        <v>5.9889463999999997</v>
      </c>
      <c r="BN2" s="61">
        <v>2.0850567999999998</v>
      </c>
      <c r="BO2" s="61">
        <v>106.41786</v>
      </c>
      <c r="BP2" s="61">
        <v>18.666505999999998</v>
      </c>
      <c r="BQ2" s="61">
        <v>31.421175000000002</v>
      </c>
      <c r="BR2" s="61">
        <v>109.61181000000001</v>
      </c>
      <c r="BS2" s="61">
        <v>49.36298</v>
      </c>
      <c r="BT2" s="61">
        <v>27.518509999999999</v>
      </c>
      <c r="BU2" s="61">
        <v>1.0075106E-2</v>
      </c>
      <c r="BV2" s="61">
        <v>8.6522760000000004E-3</v>
      </c>
      <c r="BW2" s="61">
        <v>1.6629461999999999</v>
      </c>
      <c r="BX2" s="61">
        <v>1.7730983</v>
      </c>
      <c r="BY2" s="61">
        <v>5.2397373999999997E-2</v>
      </c>
      <c r="BZ2" s="61">
        <v>1.7429810000000001E-4</v>
      </c>
      <c r="CA2" s="61">
        <v>0.63952750000000003</v>
      </c>
      <c r="CB2" s="61">
        <v>4.1288276999999996E-3</v>
      </c>
      <c r="CC2" s="61">
        <v>7.9613275999999997E-2</v>
      </c>
      <c r="CD2" s="61">
        <v>0.40885212999999998</v>
      </c>
      <c r="CE2" s="61">
        <v>7.8168909999999994E-3</v>
      </c>
      <c r="CF2" s="61">
        <v>9.3896629999999995E-2</v>
      </c>
      <c r="CG2" s="61">
        <v>0</v>
      </c>
      <c r="CH2" s="61">
        <v>1.8318965999999999E-2</v>
      </c>
      <c r="CI2" s="61">
        <v>0</v>
      </c>
      <c r="CJ2" s="61">
        <v>0.82879360000000002</v>
      </c>
      <c r="CK2" s="61">
        <v>2.4347380000000001E-3</v>
      </c>
      <c r="CL2" s="61">
        <v>0.35983935</v>
      </c>
      <c r="CM2" s="61">
        <v>5.4378915000000001</v>
      </c>
      <c r="CN2" s="61">
        <v>2633.8784000000001</v>
      </c>
      <c r="CO2" s="61">
        <v>4381.9204</v>
      </c>
      <c r="CP2" s="61">
        <v>1213.4938999999999</v>
      </c>
      <c r="CQ2" s="61">
        <v>794.83900000000006</v>
      </c>
      <c r="CR2" s="61">
        <v>516.22064</v>
      </c>
      <c r="CS2" s="61">
        <v>714.04956000000004</v>
      </c>
      <c r="CT2" s="61">
        <v>2569.9607000000001</v>
      </c>
      <c r="CU2" s="61">
        <v>1102.5311999999999</v>
      </c>
      <c r="CV2" s="61">
        <v>2382.6196</v>
      </c>
      <c r="CW2" s="61">
        <v>1026.6232</v>
      </c>
      <c r="CX2" s="61">
        <v>359.48325</v>
      </c>
      <c r="CY2" s="61">
        <v>3892.4279999999999</v>
      </c>
      <c r="CZ2" s="61">
        <v>1383.7704000000001</v>
      </c>
      <c r="DA2" s="61">
        <v>3401.1601999999998</v>
      </c>
      <c r="DB2" s="61">
        <v>4191.22</v>
      </c>
      <c r="DC2" s="61">
        <v>4151.6980000000003</v>
      </c>
      <c r="DD2" s="61">
        <v>7306.6890000000003</v>
      </c>
      <c r="DE2" s="61">
        <v>886.09906000000001</v>
      </c>
      <c r="DF2" s="61">
        <v>5512.8819999999996</v>
      </c>
      <c r="DG2" s="61">
        <v>1441.3868</v>
      </c>
      <c r="DH2" s="61">
        <v>29.057158000000001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23.088342999999998</v>
      </c>
      <c r="B6">
        <f>BB2</f>
        <v>5.1970134000000003</v>
      </c>
      <c r="C6">
        <f>BC2</f>
        <v>6.9754759999999996</v>
      </c>
      <c r="D6">
        <f>BD2</f>
        <v>10.914178</v>
      </c>
    </row>
    <row r="7" spans="1:113" x14ac:dyDescent="0.4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24303</v>
      </c>
      <c r="C2" s="56">
        <f ca="1">YEAR(TODAY())-YEAR(B2)+IF(TODAY()&gt;=DATE(YEAR(TODAY()),MONTH(B2),DAY(B2)),0,-1)</f>
        <v>53</v>
      </c>
      <c r="E2" s="52">
        <v>167</v>
      </c>
      <c r="F2" s="53" t="s">
        <v>39</v>
      </c>
      <c r="G2" s="52">
        <v>88</v>
      </c>
      <c r="H2" s="51" t="s">
        <v>41</v>
      </c>
      <c r="I2" s="72">
        <f>ROUND(G3/E3^2,1)</f>
        <v>31.6</v>
      </c>
    </row>
    <row r="3" spans="1:9" x14ac:dyDescent="0.4">
      <c r="E3" s="51">
        <f>E2/100</f>
        <v>1.67</v>
      </c>
      <c r="F3" s="51" t="s">
        <v>40</v>
      </c>
      <c r="G3" s="51">
        <f>G2</f>
        <v>88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허옥수, ID : H1800013)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10:40:54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317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43963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53</v>
      </c>
      <c r="G12" s="137"/>
      <c r="H12" s="137"/>
      <c r="I12" s="137"/>
      <c r="K12" s="128">
        <f>'개인정보 및 신체계측 입력'!E2</f>
        <v>167</v>
      </c>
      <c r="L12" s="129"/>
      <c r="M12" s="122">
        <f>'개인정보 및 신체계측 입력'!G2</f>
        <v>88</v>
      </c>
      <c r="N12" s="123"/>
      <c r="O12" s="118" t="s">
        <v>271</v>
      </c>
      <c r="P12" s="112"/>
      <c r="Q12" s="115">
        <f>'개인정보 및 신체계측 입력'!I2</f>
        <v>31.6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허옥수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83.902000000000001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5.4379999999999997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10.66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16.8</v>
      </c>
      <c r="L72" s="36" t="s">
        <v>53</v>
      </c>
      <c r="M72" s="36">
        <f>ROUND('DRIs DATA'!K8,1)</f>
        <v>9.5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65.16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219.05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60.27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97.76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38.340000000000003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454.71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108.23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2020-05-13T02:54:32Z</dcterms:modified>
</cp:coreProperties>
</file>