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<sst xmlns="http://schemas.openxmlformats.org/spreadsheetml/2006/main" count="692" uniqueCount="343">
  <si>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</si>
  <si>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</si>
  <si>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</si>
  <si>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</si>
  <si>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</si>
  <si>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</si>
  <si>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</si>
  <si>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</si>
  <si>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</si>
  <si>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</si>
  <si>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</si>
  <si>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</si>
  <si>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</si>
  <si>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</si>
  <si>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</si>
  <si>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</si>
  <si>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</si>
  <si>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</si>
  <si>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</si>
  <si>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</si>
  <si>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</si>
  <si>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</si>
  <si>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</si>
  <si>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</si>
  <si>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</si>
  <si>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</si>
  <si>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</si>
  <si>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</si>
  <si>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</si>
  <si>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</si>
  <si>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</si>
  <si>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</si>
  <si>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</si>
  <si>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</si>
  <si>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</si>
  <si>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</si>
  <si>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</si>
  <si>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</si>
  <si>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</si>
  <si>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</si>
  <si>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</si>
  <si>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</si>
  <si>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</si>
  <si>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</si>
  <si>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</si>
  <si>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</si>
  <si>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</si>
  <si>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</si>
  <si>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</si>
  <si>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</si>
  <si>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</si>
  <si>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</si>
  <si>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</si>
  <si>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</si>
  <si>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</si>
  <si>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</si>
  <si>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</si>
  <si>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</si>
  <si>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</si>
  <si>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</si>
  <si>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</si>
  <si>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</si>
  <si>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</si>
  <si>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</si>
  <si>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</si>
  <si>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</si>
  <si>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</si>
  <si>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</si>
  <si>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</si>
  <si>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</si>
  <si>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</si>
  <si>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</si>
  <si>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</si>
  <si>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</si>
  <si>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</si>
  <si>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</si>
  <si>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</si>
  <si>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</si>
  <si>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</si>
  <si>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</si>
  <si>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</si>
  <si>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</si>
  <si>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</si>
  <si>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</si>
  <si>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</si>
  <si>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</si>
  <si>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</si>
  <si>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</si>
  <si>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</si>
  <si>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</si>
  <si>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</si>
  <si>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</si>
  <si>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</si>
  <si>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</si>
  <si>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</si>
  <si>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</si>
  <si>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</si>
  <si>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</si>
  <si>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</si>
  <si>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</si>
  <si>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</si>
  <si>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</si>
  <si>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</si>
  <si>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</si>
  <si>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</si>
  <si>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</si>
  <si>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</si>
  <si>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</si>
  <si>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</si>
  <si>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</si>
  <si>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</si>
  <si>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</si>
  <si>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</si>
  <si>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</si>
  <si>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</si>
  <si>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</si>
  <si>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</si>
  <si>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</si>
  <si>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</si>
  <si>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</si>
  <si>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</si>
  <si>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</si>
  <si>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</si>
  <si>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</si>
  <si>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</si>
  <si>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</si>
  <si>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</si>
  <si>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</si>
  <si>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</si>
  <si>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</si>
  <si>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</si>
  <si>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</si>
  <si>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</si>
  <si>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</si>
  <si>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</si>
  <si>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</si>
  <si>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</si>
  <si>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</si>
  <si>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</si>
  <si>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</si>
  <si>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</si>
  <si>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</si>
  <si>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</si>
  <si>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</si>
  <si>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</si>
  <si>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</si>
  <si>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</si>
  <si>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</si>
  <si>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</si>
  <si>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</si>
  <si>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</si>
  <si>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</si>
  <si>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</si>
  <si>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</si>
  <si>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</si>
  <si>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</si>
  <si>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</si>
  <si>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</si>
  <si>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</si>
  <si>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</si>
  <si>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</si>
  <si>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</si>
  <si>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</si>
  <si>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</si>
  <si>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</si>
  <si>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</si>
  <si>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</si>
  <si>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</si>
  <si>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</si>
  <si>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</si>
  <si>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</si>
  <si>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</si>
  <si>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</si>
  <si>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</si>
  <si>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</si>
  <si>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</si>
  <si>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</si>
  <si>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</si>
  <si>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</si>
  <si>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</si>
  <si>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</si>
  <si>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</si>
  <si>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</si>
  <si>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</si>
  <si>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</si>
  <si>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</si>
  <si>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</si>
  <si>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</si>
  <si>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</si>
  <si>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</si>
  <si>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</si>
  <si>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</si>
  <si>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</si>
  <si>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</si>
  <si>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</si>
  <si>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</si>
  <si>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</si>
  <si>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</si>
  <si>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</si>
  <si>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</si>
  <si>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</si>
  <si>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</si>
  <si>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</si>
  <si>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</si>
  <si>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</si>
  <si>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</si>
  <si>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</si>
  <si>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</si>
  <si>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</si>
  <si>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</si>
  <si>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</si>
  <si>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</si>
  <si>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</si>
  <si>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</si>
  <si>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</si>
  <si>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</si>
  <si>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</si>
  <si>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</si>
  <si>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</si>
  <si>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</si>
  <si>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</si>
  <si>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</si>
  <si>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</si>
  <si>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</si>
  <si>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</si>
  <si>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</si>
  <si>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</si>
  <si>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</si>
  <si>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</si>
  <si>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</si>
  <si>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</si>
  <si>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</si>
  <si>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</si>
  <si>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</si>
  <si>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</si>
  <si>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</si>
  <si>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</si>
  <si>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</si>
  <si>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</si>
  <si>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</si>
  <si>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</si>
  <si>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</si>
  <si>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</si>
  <si>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</si>
  <si>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</si>
  <si>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</si>
  <si>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</si>
  <si>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</si>
  <si>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</si>
  <si>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</si>
  <si>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</si>
  <si>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</si>
  <si>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</si>
  <si>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</si>
  <si>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</si>
  <si>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</si>
  <si>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</si>
  <si>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</si>
  <si>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</si>
  <si>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</si>
  <si>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</si>
  <si>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</si>
  <si>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</si>
  <si>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</si>
  <si>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</si>
  <si>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</si>
  <si>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</si>
  <si>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</si>
  <si>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</si>
  <si>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</si>
  <si>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</si>
  <si>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</si>
  <si>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</si>
  <si>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</si>
  <si>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</si>
  <si>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</si>
  <si>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</si>
  <si>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</si>
  <si>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</si>
  <si>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</si>
  <si>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</si>
  <si>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</si>
  <si>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</si>
  <si>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</si>
  <si>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김수진, ID : H1800023)</t>
  </si>
  <si>
    <t>2020년 06월 10일 09:49:16</t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</si>
  <si>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</si>
  <si>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</si>
  <si>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</si>
  <si>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</si>
  <si>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</si>
  <si>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</si>
  <si>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</si>
  <si>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</si>
  <si>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</si>
  <si>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</si>
  <si>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</si>
  <si>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</si>
  <si>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</si>
  <si>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</si>
  <si>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</si>
  <si>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</si>
  <si>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</si>
  <si>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</si>
  <si>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</si>
  <si>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</si>
  <si>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</si>
  <si>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</si>
  <si>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</si>
  <si>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</si>
  <si>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</si>
  <si>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</si>
  <si>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</si>
  <si>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</si>
  <si>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</si>
  <si>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</si>
  <si>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</si>
  <si>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</si>
  <si>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</si>
  <si>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</si>
  <si>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</si>
  <si>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</si>
  <si>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</si>
  <si>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</si>
  <si>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</si>
  <si>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</si>
  <si>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</si>
  <si>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</si>
  <si>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</si>
  <si>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</si>
  <si>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</si>
  <si>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</si>
  <si>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</si>
  <si>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</si>
  <si>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</si>
  <si>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</si>
  <si>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</si>
  <si>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</si>
  <si>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</si>
  <si>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</si>
  <si>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</si>
  <si>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H1800023</t>
  </si>
  <si>
    <t>김수진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</si>
</sst>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96.557169999999999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809576"/>
        <c:axId val="440648448"/>
      </c:barChart>
      <c:catAx>
        <c:axId val="43080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48448"/>
        <c:crosses val="autoZero"/>
        <c:auto val="1"/>
        <c:lblAlgn val="ctr"/>
        <c:lblOffset val="100"/>
        <c:noMultiLvlLbl val="0"/>
      </c:catAx>
      <c:valAx>
        <c:axId val="44064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80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4.0011415000000001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3392"/>
        <c:axId val="495613784"/>
      </c:barChart>
      <c:catAx>
        <c:axId val="49561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3784"/>
        <c:crosses val="autoZero"/>
        <c:auto val="1"/>
        <c:lblAlgn val="ctr"/>
        <c:lblOffset val="100"/>
        <c:noMultiLvlLbl val="0"/>
      </c:catAx>
      <c:valAx>
        <c:axId val="49561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1.5647308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4568"/>
        <c:axId val="495614960"/>
      </c:barChart>
      <c:catAx>
        <c:axId val="49561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4960"/>
        <c:crosses val="autoZero"/>
        <c:auto val="1"/>
        <c:lblAlgn val="ctr"/>
        <c:lblOffset val="100"/>
        <c:noMultiLvlLbl val="0"/>
      </c:catAx>
      <c:valAx>
        <c:axId val="49561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1604.9827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5744"/>
        <c:axId val="495616136"/>
      </c:barChart>
      <c:catAx>
        <c:axId val="49561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6136"/>
        <c:crosses val="autoZero"/>
        <c:auto val="1"/>
        <c:lblAlgn val="ctr"/>
        <c:lblOffset val="100"/>
        <c:noMultiLvlLbl val="0"/>
      </c:catAx>
      <c:valAx>
        <c:axId val="49561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4021.3530000000001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6920"/>
        <c:axId val="495617312"/>
      </c:barChart>
      <c:catAx>
        <c:axId val="49561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7312"/>
        <c:crosses val="autoZero"/>
        <c:auto val="1"/>
        <c:lblAlgn val="ctr"/>
        <c:lblOffset val="100"/>
        <c:noMultiLvlLbl val="0"/>
      </c:catAx>
      <c:valAx>
        <c:axId val="495617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132.33824000000001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8096"/>
        <c:axId val="495618488"/>
      </c:barChart>
      <c:catAx>
        <c:axId val="49561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8488"/>
        <c:crosses val="autoZero"/>
        <c:auto val="1"/>
        <c:lblAlgn val="ctr"/>
        <c:lblOffset val="100"/>
        <c:noMultiLvlLbl val="0"/>
      </c:catAx>
      <c:valAx>
        <c:axId val="49561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207.41355999999999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7656"/>
        <c:axId val="496218048"/>
      </c:barChart>
      <c:catAx>
        <c:axId val="49621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8048"/>
        <c:crosses val="autoZero"/>
        <c:auto val="1"/>
        <c:lblAlgn val="ctr"/>
        <c:lblOffset val="100"/>
        <c:noMultiLvlLbl val="0"/>
      </c:catAx>
      <c:valAx>
        <c:axId val="49621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14.204522000000001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8832"/>
        <c:axId val="496219224"/>
      </c:barChart>
      <c:catAx>
        <c:axId val="49621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9224"/>
        <c:crosses val="autoZero"/>
        <c:auto val="1"/>
        <c:lblAlgn val="ctr"/>
        <c:lblOffset val="100"/>
        <c:noMultiLvlLbl val="0"/>
      </c:catAx>
      <c:valAx>
        <c:axId val="49621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941.45043999999996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20008"/>
        <c:axId val="496220400"/>
      </c:barChart>
      <c:catAx>
        <c:axId val="49622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20400"/>
        <c:crosses val="autoZero"/>
        <c:auto val="1"/>
        <c:lblAlgn val="ctr"/>
        <c:lblOffset val="100"/>
        <c:noMultiLvlLbl val="0"/>
      </c:catAx>
      <c:valAx>
        <c:axId val="496220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2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1.3925112E-2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21184"/>
        <c:axId val="496221576"/>
      </c:barChart>
      <c:catAx>
        <c:axId val="4962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21576"/>
        <c:crosses val="autoZero"/>
        <c:auto val="1"/>
        <c:lblAlgn val="ctr"/>
        <c:lblOffset val="100"/>
        <c:noMultiLvlLbl val="0"/>
      </c:catAx>
      <c:valAx>
        <c:axId val="49622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4.5376399999999997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22360"/>
        <c:axId val="496222752"/>
      </c:barChart>
      <c:catAx>
        <c:axId val="49622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22752"/>
        <c:crosses val="autoZero"/>
        <c:auto val="1"/>
        <c:lblAlgn val="ctr"/>
        <c:lblOffset val="100"/>
        <c:noMultiLvlLbl val="0"/>
      </c:catAx>
      <c:valAx>
        <c:axId val="49622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2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36.310699999999997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649232"/>
        <c:axId val="440649624"/>
      </c:barChart>
      <c:catAx>
        <c:axId val="44064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49624"/>
        <c:crosses val="autoZero"/>
        <c:auto val="1"/>
        <c:lblAlgn val="ctr"/>
        <c:lblOffset val="100"/>
        <c:noMultiLvlLbl val="0"/>
      </c:catAx>
      <c:valAx>
        <c:axId val="4406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64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143.42627999999999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23928"/>
        <c:axId val="496224320"/>
      </c:barChart>
      <c:catAx>
        <c:axId val="49622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24320"/>
        <c:crosses val="autoZero"/>
        <c:auto val="1"/>
        <c:lblAlgn val="ctr"/>
        <c:lblOffset val="100"/>
        <c:noMultiLvlLbl val="0"/>
      </c:catAx>
      <c:valAx>
        <c:axId val="49622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2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120.11287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24712"/>
        <c:axId val="496353208"/>
      </c:barChart>
      <c:catAx>
        <c:axId val="49622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53208"/>
        <c:crosses val="autoZero"/>
        <c:auto val="1"/>
        <c:lblAlgn val="ctr"/>
        <c:lblOffset val="100"/>
        <c:noMultiLvlLbl val="0"/>
      </c:catAx>
      <c:valAx>
        <c:axId val="49635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2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4.76</c:v>
                </c:pt>
                <c:pt idx="1">
                  <c:v>22.54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353992"/>
        <c:axId val="496354384"/>
      </c:barChart>
      <c:catAx>
        <c:axId val="4963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54384"/>
        <c:crosses val="autoZero"/>
        <c:auto val="1"/>
        <c:lblAlgn val="ctr"/>
        <c:lblOffset val="100"/>
        <c:noMultiLvlLbl val="0"/>
      </c:catAx>
      <c:valAx>
        <c:axId val="49635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5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21.369865000000001</c:v>
                </c:pt>
                <c:pt idx="1">
                  <c:v>25.778213999999998</c:v>
                </c:pt>
                <c:pt idx="2">
                  <c:v>31.503447000000001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749.05600000000004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55560"/>
        <c:axId val="496355952"/>
      </c:barChart>
      <c:catAx>
        <c:axId val="49635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55952"/>
        <c:crosses val="autoZero"/>
        <c:auto val="1"/>
        <c:lblAlgn val="ctr"/>
        <c:lblOffset val="100"/>
        <c:noMultiLvlLbl val="0"/>
      </c:catAx>
      <c:valAx>
        <c:axId val="496355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35.512016000000003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56736"/>
        <c:axId val="496357128"/>
      </c:barChart>
      <c:catAx>
        <c:axId val="4963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57128"/>
        <c:crosses val="autoZero"/>
        <c:auto val="1"/>
        <c:lblAlgn val="ctr"/>
        <c:lblOffset val="100"/>
        <c:noMultiLvlLbl val="0"/>
      </c:catAx>
      <c:valAx>
        <c:axId val="49635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67.599000000000004</c:v>
                </c:pt>
                <c:pt idx="1">
                  <c:v>14.641</c:v>
                </c:pt>
                <c:pt idx="2">
                  <c:v>17.760000000000002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357912"/>
        <c:axId val="496358304"/>
      </c:barChart>
      <c:catAx>
        <c:axId val="4963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58304"/>
        <c:crosses val="autoZero"/>
        <c:auto val="1"/>
        <c:lblAlgn val="ctr"/>
        <c:lblOffset val="100"/>
        <c:noMultiLvlLbl val="0"/>
      </c:catAx>
      <c:valAx>
        <c:axId val="4963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5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2646.7152999999998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59088"/>
        <c:axId val="496359480"/>
      </c:barChart>
      <c:catAx>
        <c:axId val="49635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59480"/>
        <c:crosses val="autoZero"/>
        <c:auto val="1"/>
        <c:lblAlgn val="ctr"/>
        <c:lblOffset val="100"/>
        <c:noMultiLvlLbl val="0"/>
      </c:catAx>
      <c:valAx>
        <c:axId val="49635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5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139.79777999999999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360264"/>
        <c:axId val="496360656"/>
      </c:barChart>
      <c:catAx>
        <c:axId val="49636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360656"/>
        <c:crosses val="autoZero"/>
        <c:auto val="1"/>
        <c:lblAlgn val="ctr"/>
        <c:lblOffset val="100"/>
        <c:noMultiLvlLbl val="0"/>
      </c:catAx>
      <c:valAx>
        <c:axId val="496360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36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632.96939999999995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1096"/>
        <c:axId val="497131488"/>
      </c:barChart>
      <c:catAx>
        <c:axId val="49713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1488"/>
        <c:crosses val="autoZero"/>
        <c:auto val="1"/>
        <c:lblAlgn val="ctr"/>
        <c:lblOffset val="100"/>
        <c:noMultiLvlLbl val="0"/>
      </c:catAx>
      <c:valAx>
        <c:axId val="49713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5.435397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650408"/>
        <c:axId val="440650800"/>
      </c:barChart>
      <c:catAx>
        <c:axId val="44065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50800"/>
        <c:crosses val="autoZero"/>
        <c:auto val="1"/>
        <c:lblAlgn val="ctr"/>
        <c:lblOffset val="100"/>
        <c:noMultiLvlLbl val="0"/>
      </c:catAx>
      <c:valAx>
        <c:axId val="4406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65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7875.3525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2272"/>
        <c:axId val="497132664"/>
      </c:barChart>
      <c:catAx>
        <c:axId val="49713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2664"/>
        <c:crosses val="autoZero"/>
        <c:auto val="1"/>
        <c:lblAlgn val="ctr"/>
        <c:lblOffset val="100"/>
        <c:noMultiLvlLbl val="0"/>
      </c:catAx>
      <c:valAx>
        <c:axId val="49713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21.148448999999999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3448"/>
        <c:axId val="497133840"/>
      </c:barChart>
      <c:catAx>
        <c:axId val="49713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3840"/>
        <c:crosses val="autoZero"/>
        <c:auto val="1"/>
        <c:lblAlgn val="ctr"/>
        <c:lblOffset val="100"/>
        <c:noMultiLvlLbl val="0"/>
      </c:catAx>
      <c:valAx>
        <c:axId val="49713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2.2753619999999999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134624"/>
        <c:axId val="497135016"/>
      </c:barChart>
      <c:catAx>
        <c:axId val="49713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35016"/>
        <c:crosses val="autoZero"/>
        <c:auto val="1"/>
        <c:lblAlgn val="ctr"/>
        <c:lblOffset val="100"/>
        <c:noMultiLvlLbl val="0"/>
      </c:catAx>
      <c:valAx>
        <c:axId val="49713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13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375.12036000000001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651584"/>
        <c:axId val="440651976"/>
      </c:barChart>
      <c:catAx>
        <c:axId val="4406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51976"/>
        <c:crosses val="autoZero"/>
        <c:auto val="1"/>
        <c:lblAlgn val="ctr"/>
        <c:lblOffset val="100"/>
        <c:noMultiLvlLbl val="0"/>
      </c:catAx>
      <c:valAx>
        <c:axId val="44065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6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2.2234213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652760"/>
        <c:axId val="440653152"/>
      </c:barChart>
      <c:catAx>
        <c:axId val="44065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53152"/>
        <c:crosses val="autoZero"/>
        <c:auto val="1"/>
        <c:lblAlgn val="ctr"/>
        <c:lblOffset val="100"/>
        <c:noMultiLvlLbl val="0"/>
      </c:catAx>
      <c:valAx>
        <c:axId val="440653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65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18.493044000000001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653936"/>
        <c:axId val="440654328"/>
      </c:barChart>
      <c:catAx>
        <c:axId val="44065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54328"/>
        <c:crosses val="autoZero"/>
        <c:auto val="1"/>
        <c:lblAlgn val="ctr"/>
        <c:lblOffset val="100"/>
        <c:noMultiLvlLbl val="0"/>
      </c:catAx>
      <c:valAx>
        <c:axId val="44065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65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2.2753619999999999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655112"/>
        <c:axId val="440655504"/>
      </c:barChart>
      <c:catAx>
        <c:axId val="44065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655504"/>
        <c:crosses val="autoZero"/>
        <c:auto val="1"/>
        <c:lblAlgn val="ctr"/>
        <c:lblOffset val="100"/>
        <c:noMultiLvlLbl val="0"/>
      </c:catAx>
      <c:valAx>
        <c:axId val="44065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65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768.20714999999996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1040"/>
        <c:axId val="495611432"/>
      </c:barChart>
      <c:catAx>
        <c:axId val="4956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1432"/>
        <c:crosses val="autoZero"/>
        <c:auto val="1"/>
        <c:lblAlgn val="ctr"/>
        <c:lblOffset val="100"/>
        <c:noMultiLvlLbl val="0"/>
      </c:catAx>
      <c:valAx>
        <c:axId val="49561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9.2659219999999998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12216"/>
        <c:axId val="495612608"/>
      </c:barChart>
      <c:catAx>
        <c:axId val="49561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12608"/>
        <c:crosses val="autoZero"/>
        <c:auto val="1"/>
        <c:lblAlgn val="ctr"/>
        <c:lblOffset val="100"/>
        <c:noMultiLvlLbl val="0"/>
      </c:catAx>
      <c:valAx>
        <c:axId val="49561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1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김수진, ID : H1800023)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09:49:16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2646.7152999999998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96.557169999999999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36.310699999999997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67.599000000000004</v>
      </c>
      <c r="G8" s="59">
        <f>'DRIs DATA 입력'!G8</f>
        <v>14.641</v>
      </c>
      <c r="H8" s="59">
        <f>'DRIs DATA 입력'!H8</f>
        <v>17.760000000000002</v>
      </c>
      <c r="I8" s="46"/>
      <c r="J8" s="59" t="s">
        <v>216</v>
      </c>
      <c r="K8" s="59">
        <f>'DRIs DATA 입력'!K8</f>
        <v>4.76</v>
      </c>
      <c r="L8" s="59">
        <f>'DRIs DATA 입력'!L8</f>
        <v>22.54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749.05600000000004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35.512016000000003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5.435397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375.12036000000001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139.79777999999999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2.8919443999999999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2.2234213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18.493044000000001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2.2753619999999999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768.20714999999996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9.2659219999999998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4.0011415000000001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1.5647308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632.96939999999995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1604.9827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7875.3525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4021.3530000000001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132.33824000000001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207.41355999999999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21.148448999999999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14.204522000000001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941.45043999999996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1.3925112E-2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4.5376399999999997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143.42627999999999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120.11287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39" sqref="J39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284</v>
      </c>
      <c r="G1" s="62" t="s">
        <v>276</v>
      </c>
      <c r="H1" s="61" t="s">
        <v>285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281</v>
      </c>
      <c r="E5" s="65"/>
      <c r="F5" s="65" t="s">
        <v>288</v>
      </c>
      <c r="G5" s="65" t="s">
        <v>289</v>
      </c>
      <c r="H5" s="65" t="s">
        <v>290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297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297</v>
      </c>
    </row>
    <row r="6" spans="1:27" x14ac:dyDescent="0.4">
      <c r="A6" s="65" t="s">
        <v>298</v>
      </c>
      <c r="B6" s="65">
        <v>2000</v>
      </c>
      <c r="C6" s="65">
        <v>2646.7152999999998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45</v>
      </c>
      <c r="P6" s="65">
        <v>55</v>
      </c>
      <c r="Q6" s="65">
        <v>0</v>
      </c>
      <c r="R6" s="65">
        <v>0</v>
      </c>
      <c r="S6" s="65">
        <v>96.557169999999999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36.310699999999997</v>
      </c>
    </row>
    <row r="7" spans="1:27" x14ac:dyDescent="0.4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4">
      <c r="E8" s="65" t="s">
        <v>303</v>
      </c>
      <c r="F8" s="65">
        <v>67.599000000000004</v>
      </c>
      <c r="G8" s="65">
        <v>14.641</v>
      </c>
      <c r="H8" s="65">
        <v>17.760000000000002</v>
      </c>
      <c r="J8" s="65" t="s">
        <v>303</v>
      </c>
      <c r="K8" s="65">
        <v>4.76</v>
      </c>
      <c r="L8" s="65">
        <v>22.54</v>
      </c>
    </row>
    <row r="13" spans="1:27" x14ac:dyDescent="0.4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297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297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297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297</v>
      </c>
    </row>
    <row r="16" spans="1:27" x14ac:dyDescent="0.4">
      <c r="A16" s="65" t="s">
        <v>309</v>
      </c>
      <c r="B16" s="65">
        <v>500</v>
      </c>
      <c r="C16" s="65">
        <v>700</v>
      </c>
      <c r="D16" s="65">
        <v>0</v>
      </c>
      <c r="E16" s="65">
        <v>3000</v>
      </c>
      <c r="F16" s="65">
        <v>749.05600000000004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35.512016000000003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5.435397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375.12036000000001</v>
      </c>
    </row>
    <row r="23" spans="1:62" x14ac:dyDescent="0.4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311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297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297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297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297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297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297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297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297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297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139.79777999999999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2.8919443999999999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2.2234213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18.493044000000001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2.2753619999999999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768.20714999999996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9.2659219999999998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4.0011415000000001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1.5647308</v>
      </c>
    </row>
    <row r="33" spans="1:68" x14ac:dyDescent="0.4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297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297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297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297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297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297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632.96939999999995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1604.9827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7875.3525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4021.3530000000001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132.33824000000001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207.41355999999999</v>
      </c>
    </row>
    <row r="43" spans="1:68" x14ac:dyDescent="0.4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297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297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297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297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297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297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297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297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297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21.148448999999999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14.204522000000001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941.45043999999996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1.3925112E-2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4.5376399999999997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143.42627999999999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120.11287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" sqref="D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282</v>
      </c>
      <c r="D2" s="61">
        <v>68</v>
      </c>
      <c r="E2" s="61">
        <v>2646.7152999999998</v>
      </c>
      <c r="F2" s="61">
        <v>367.50945999999999</v>
      </c>
      <c r="G2" s="61">
        <v>79.59796</v>
      </c>
      <c r="H2" s="61">
        <v>46.927729999999997</v>
      </c>
      <c r="I2" s="61">
        <v>32.670226999999997</v>
      </c>
      <c r="J2" s="61">
        <v>96.557169999999999</v>
      </c>
      <c r="K2" s="61">
        <v>53.156204000000002</v>
      </c>
      <c r="L2" s="61">
        <v>43.400959999999998</v>
      </c>
      <c r="M2" s="61">
        <v>36.310699999999997</v>
      </c>
      <c r="N2" s="61">
        <v>4.0395102999999999</v>
      </c>
      <c r="O2" s="61">
        <v>20.711185</v>
      </c>
      <c r="P2" s="61">
        <v>1044.0059000000001</v>
      </c>
      <c r="Q2" s="61">
        <v>34.550507000000003</v>
      </c>
      <c r="R2" s="61">
        <v>749.05600000000004</v>
      </c>
      <c r="S2" s="61">
        <v>135.25233</v>
      </c>
      <c r="T2" s="61">
        <v>7365.6440000000002</v>
      </c>
      <c r="U2" s="61">
        <v>5.435397</v>
      </c>
      <c r="V2" s="61">
        <v>35.512016000000003</v>
      </c>
      <c r="W2" s="61">
        <v>375.12036000000001</v>
      </c>
      <c r="X2" s="61">
        <v>139.79777999999999</v>
      </c>
      <c r="Y2" s="61">
        <v>2.8919443999999999</v>
      </c>
      <c r="Z2" s="61">
        <v>2.2234213</v>
      </c>
      <c r="AA2" s="61">
        <v>18.493044000000001</v>
      </c>
      <c r="AB2" s="61">
        <v>2.2753619999999999</v>
      </c>
      <c r="AC2" s="61">
        <v>768.20714999999996</v>
      </c>
      <c r="AD2" s="61">
        <v>9.2659219999999998</v>
      </c>
      <c r="AE2" s="61">
        <v>4.0011415000000001</v>
      </c>
      <c r="AF2" s="61">
        <v>1.5647308</v>
      </c>
      <c r="AG2" s="61">
        <v>632.96939999999995</v>
      </c>
      <c r="AH2" s="61">
        <v>409.75774999999999</v>
      </c>
      <c r="AI2" s="61">
        <v>223.21169</v>
      </c>
      <c r="AJ2" s="61">
        <v>1604.9827</v>
      </c>
      <c r="AK2" s="61">
        <v>7875.3525</v>
      </c>
      <c r="AL2" s="61">
        <v>132.33824000000001</v>
      </c>
      <c r="AM2" s="61">
        <v>4021.3530000000001</v>
      </c>
      <c r="AN2" s="61">
        <v>207.41355999999999</v>
      </c>
      <c r="AO2" s="61">
        <v>21.148448999999999</v>
      </c>
      <c r="AP2" s="61">
        <v>15.286174000000001</v>
      </c>
      <c r="AQ2" s="61">
        <v>5.8622746000000001</v>
      </c>
      <c r="AR2" s="61">
        <v>14.204522000000001</v>
      </c>
      <c r="AS2" s="61">
        <v>941.45043999999996</v>
      </c>
      <c r="AT2" s="61">
        <v>1.3925112E-2</v>
      </c>
      <c r="AU2" s="61">
        <v>4.5376399999999997</v>
      </c>
      <c r="AV2" s="61">
        <v>143.42627999999999</v>
      </c>
      <c r="AW2" s="61">
        <v>120.11287</v>
      </c>
      <c r="AX2" s="61">
        <v>0.23234126999999999</v>
      </c>
      <c r="AY2" s="61">
        <v>2.8026729000000001</v>
      </c>
      <c r="AZ2" s="61">
        <v>474.41991999999999</v>
      </c>
      <c r="BA2" s="61">
        <v>78.668199999999999</v>
      </c>
      <c r="BB2" s="61">
        <v>21.369865000000001</v>
      </c>
      <c r="BC2" s="61">
        <v>25.778213999999998</v>
      </c>
      <c r="BD2" s="61">
        <v>31.503447000000001</v>
      </c>
      <c r="BE2" s="61">
        <v>2.014122</v>
      </c>
      <c r="BF2" s="61">
        <v>11.601547999999999</v>
      </c>
      <c r="BG2" s="61">
        <v>2.7754896000000001E-3</v>
      </c>
      <c r="BH2" s="61">
        <v>1.3638035999999999E-2</v>
      </c>
      <c r="BI2" s="61">
        <v>1.0087364999999999E-2</v>
      </c>
      <c r="BJ2" s="61">
        <v>8.0663750000000006E-2</v>
      </c>
      <c r="BK2" s="61">
        <v>2.1349920000000001E-4</v>
      </c>
      <c r="BL2" s="61">
        <v>0.20514794</v>
      </c>
      <c r="BM2" s="61">
        <v>3.1445276999999998</v>
      </c>
      <c r="BN2" s="61">
        <v>0.75016179999999999</v>
      </c>
      <c r="BO2" s="61">
        <v>67.841359999999995</v>
      </c>
      <c r="BP2" s="61">
        <v>9.7324179999999991</v>
      </c>
      <c r="BQ2" s="61">
        <v>20.89357</v>
      </c>
      <c r="BR2" s="61">
        <v>85.476389999999995</v>
      </c>
      <c r="BS2" s="61">
        <v>63.975990000000003</v>
      </c>
      <c r="BT2" s="61">
        <v>11.120402</v>
      </c>
      <c r="BU2" s="61">
        <v>0.13113469999999999</v>
      </c>
      <c r="BV2" s="61">
        <v>6.3406649999999995E-2</v>
      </c>
      <c r="BW2" s="61">
        <v>0.71294575999999998</v>
      </c>
      <c r="BX2" s="61">
        <v>1.5602316000000001</v>
      </c>
      <c r="BY2" s="61">
        <v>0.21742673000000001</v>
      </c>
      <c r="BZ2" s="61">
        <v>4.0917083999999999E-4</v>
      </c>
      <c r="CA2" s="61">
        <v>1.6089473999999999</v>
      </c>
      <c r="CB2" s="61">
        <v>4.6743550000000002E-2</v>
      </c>
      <c r="CC2" s="61">
        <v>0.47805068000000001</v>
      </c>
      <c r="CD2" s="61">
        <v>1.7145257</v>
      </c>
      <c r="CE2" s="61">
        <v>0.10001662</v>
      </c>
      <c r="CF2" s="61">
        <v>0.34444973000000001</v>
      </c>
      <c r="CG2" s="61">
        <v>0</v>
      </c>
      <c r="CH2" s="61">
        <v>9.9001039999999998E-2</v>
      </c>
      <c r="CI2" s="61">
        <v>6.3715430000000003E-3</v>
      </c>
      <c r="CJ2" s="61">
        <v>2.6682982000000002</v>
      </c>
      <c r="CK2" s="61">
        <v>2.4590424999999999E-2</v>
      </c>
      <c r="CL2" s="61">
        <v>1.7114282000000001</v>
      </c>
      <c r="CM2" s="61">
        <v>2.7119620000000002</v>
      </c>
      <c r="CN2" s="61">
        <v>3217.9463000000001</v>
      </c>
      <c r="CO2" s="61">
        <v>5611.1962999999996</v>
      </c>
      <c r="CP2" s="61">
        <v>3540.0562</v>
      </c>
      <c r="CQ2" s="61">
        <v>1085.9679000000001</v>
      </c>
      <c r="CR2" s="61">
        <v>678.23710000000005</v>
      </c>
      <c r="CS2" s="61">
        <v>419.79987</v>
      </c>
      <c r="CT2" s="61">
        <v>3402.7327</v>
      </c>
      <c r="CU2" s="61">
        <v>2118.4513999999999</v>
      </c>
      <c r="CV2" s="61">
        <v>1443.8336999999999</v>
      </c>
      <c r="CW2" s="61">
        <v>2421.2570000000001</v>
      </c>
      <c r="CX2" s="61">
        <v>737.83370000000002</v>
      </c>
      <c r="CY2" s="61">
        <v>3789.9175</v>
      </c>
      <c r="CZ2" s="61">
        <v>1901.0148999999999</v>
      </c>
      <c r="DA2" s="61">
        <v>5202.5209999999997</v>
      </c>
      <c r="DB2" s="61">
        <v>4343.8959999999997</v>
      </c>
      <c r="DC2" s="61">
        <v>7900.1255000000001</v>
      </c>
      <c r="DD2" s="61">
        <v>13643.259</v>
      </c>
      <c r="DE2" s="61">
        <v>2654.2827000000002</v>
      </c>
      <c r="DF2" s="61">
        <v>5578.1796999999997</v>
      </c>
      <c r="DG2" s="61">
        <v>3085.373</v>
      </c>
      <c r="DH2" s="61">
        <v>107.15340999999999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78.668199999999999</v>
      </c>
      <c r="B6">
        <f>BB2</f>
        <v>21.369865000000001</v>
      </c>
      <c r="C6">
        <f>BC2</f>
        <v>25.778213999999998</v>
      </c>
      <c r="D6">
        <f>BD2</f>
        <v>31.503447000000001</v>
      </c>
    </row>
    <row r="7" spans="1:113" x14ac:dyDescent="0.4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19124</v>
      </c>
      <c r="C2" s="56">
        <f ca="1">YEAR(TODAY())-YEAR(B2)+IF(TODAY()&gt;=DATE(YEAR(TODAY()),MONTH(B2),DAY(B2)),0,-1)</f>
        <v>68</v>
      </c>
      <c r="E2" s="52">
        <v>170</v>
      </c>
      <c r="F2" s="53" t="s">
        <v>39</v>
      </c>
      <c r="G2" s="52">
        <v>69</v>
      </c>
      <c r="H2" s="51" t="s">
        <v>41</v>
      </c>
      <c r="I2" s="72">
        <f>ROUND(G3/E3^2,1)</f>
        <v>23.9</v>
      </c>
    </row>
    <row r="3" spans="1:9" x14ac:dyDescent="0.4">
      <c r="E3" s="51">
        <f>E2/100</f>
        <v>1.7</v>
      </c>
      <c r="F3" s="51" t="s">
        <v>40</v>
      </c>
      <c r="G3" s="51">
        <f>G2</f>
        <v>69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김수진, ID : H1800023)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09:49:16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283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170</v>
      </c>
      <c r="L12" s="129"/>
      <c r="M12" s="122">
        <f>'개인정보 및 신체계측 입력'!G2</f>
        <v>69</v>
      </c>
      <c r="N12" s="123"/>
      <c r="O12" s="118" t="s">
        <v>271</v>
      </c>
      <c r="P12" s="112"/>
      <c r="Q12" s="115">
        <f>'개인정보 및 신체계측 입력'!I2</f>
        <v>23.9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김수진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67.599000000000004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14.641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17.760000000000002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22.5</v>
      </c>
      <c r="L72" s="36" t="s">
        <v>53</v>
      </c>
      <c r="M72" s="36">
        <f>ROUND('DRIs DATA'!K8,1)</f>
        <v>4.8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99.87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295.93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139.80000000000001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151.69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79.12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525.02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211.48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2020-06-10T04:46:26Z</dcterms:modified>
</cp:coreProperties>
</file>