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<sst xmlns="http://schemas.openxmlformats.org/spreadsheetml/2006/main" count="692" uniqueCount="347">
  <si>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</si>
  <si>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</si>
  <si>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</si>
  <si>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</si>
  <si>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</si>
  <si>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</si>
  <si>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</si>
  <si>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</si>
  <si>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</si>
  <si>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</si>
  <si>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</si>
  <si>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</si>
  <si>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</si>
  <si>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</si>
  <si>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</si>
  <si>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</si>
  <si>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</si>
  <si>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</si>
  <si>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</si>
  <si>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</si>
  <si>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</si>
  <si>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</si>
  <si>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</si>
  <si>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</si>
  <si>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</si>
  <si>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</si>
  <si>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</si>
  <si>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</si>
  <si>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</si>
  <si>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</si>
  <si>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</si>
  <si>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</si>
  <si>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</si>
  <si>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</si>
  <si>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</si>
  <si>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</si>
  <si>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</si>
  <si>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</si>
  <si>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</si>
  <si>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</si>
  <si>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</si>
  <si>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</si>
  <si>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</si>
  <si>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</si>
  <si>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</si>
  <si>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</si>
  <si>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</si>
  <si>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</si>
  <si>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</si>
  <si>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</si>
  <si>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</si>
  <si>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</si>
  <si>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</si>
  <si>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</si>
  <si>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</si>
  <si>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</si>
  <si>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</si>
  <si>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</si>
  <si>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</si>
  <si>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</si>
  <si>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</si>
  <si>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</si>
  <si>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</si>
  <si>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</si>
  <si>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</si>
  <si>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</si>
  <si>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</si>
  <si>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</si>
  <si>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</si>
  <si>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</si>
  <si>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</si>
  <si>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</si>
  <si>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</si>
  <si>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</si>
  <si>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</si>
  <si>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</si>
  <si>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</si>
  <si>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</si>
  <si>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</si>
  <si>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</si>
  <si>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</si>
  <si>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</si>
  <si>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</si>
  <si>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</si>
  <si>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</si>
  <si>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</si>
  <si>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</si>
  <si>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</si>
  <si>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</si>
  <si>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</si>
  <si>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</si>
  <si>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</si>
  <si>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</si>
  <si>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</si>
  <si>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</si>
  <si>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</si>
  <si>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</si>
  <si>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</si>
  <si>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</si>
  <si>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</si>
  <si>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</si>
  <si>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</si>
  <si>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</si>
  <si>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</si>
  <si>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</si>
  <si>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</si>
  <si>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</si>
  <si>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</si>
  <si>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</si>
  <si>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</si>
  <si>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</si>
  <si>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</si>
  <si>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</si>
  <si>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</si>
  <si>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</si>
  <si>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</si>
  <si>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</si>
  <si>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</si>
  <si>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</si>
  <si>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</si>
  <si>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</si>
  <si>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</si>
  <si>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</si>
  <si>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</si>
  <si>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</si>
  <si>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</si>
  <si>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</si>
  <si>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</si>
  <si>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</si>
  <si>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</si>
  <si>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</si>
  <si>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</si>
  <si>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</si>
  <si>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</si>
  <si>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</si>
  <si>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</si>
  <si>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</si>
  <si>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</si>
  <si>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</si>
  <si>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</si>
  <si>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</si>
  <si>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</si>
  <si>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</si>
  <si>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</si>
  <si>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</si>
  <si>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</si>
  <si>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</si>
  <si>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</si>
  <si>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</si>
  <si>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</si>
  <si>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</si>
  <si>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</si>
  <si>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</si>
  <si>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</si>
  <si>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</si>
  <si>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</si>
  <si>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</si>
  <si>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</si>
  <si>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</si>
  <si>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</si>
  <si>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</si>
  <si>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</si>
  <si>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</si>
  <si>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</si>
  <si>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</si>
  <si>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</si>
  <si>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</si>
  <si>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</si>
  <si>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</si>
  <si>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</si>
  <si>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</si>
  <si>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</si>
  <si>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</si>
  <si>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</si>
  <si>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</si>
  <si>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</si>
  <si>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</si>
  <si>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</si>
  <si>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</si>
  <si>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</si>
  <si>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</si>
  <si>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</si>
  <si>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</si>
  <si>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</si>
  <si>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</si>
  <si>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</si>
  <si>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</si>
  <si>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</si>
  <si>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</si>
  <si>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</si>
  <si>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</si>
  <si>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</si>
  <si>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</si>
  <si>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</si>
  <si>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</si>
  <si>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</si>
  <si>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</si>
  <si>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</si>
  <si>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</si>
  <si>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</si>
  <si>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</si>
  <si>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</si>
  <si>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</si>
  <si>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</si>
  <si>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</si>
  <si>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</si>
  <si>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</si>
  <si>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</si>
  <si>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</si>
  <si>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</si>
  <si>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</si>
  <si>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</si>
  <si>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</si>
  <si>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</si>
  <si>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</si>
  <si>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</si>
  <si>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</si>
  <si>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</si>
  <si>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</si>
  <si>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</si>
  <si>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</si>
  <si>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</si>
  <si>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</si>
  <si>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</si>
  <si>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</si>
  <si>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</si>
  <si>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</si>
  <si>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</si>
  <si>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</si>
  <si>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</si>
  <si>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</si>
  <si>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</si>
  <si>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</si>
  <si>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</si>
  <si>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</si>
  <si>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</si>
  <si>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</si>
  <si>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</si>
  <si>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</si>
  <si>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</si>
  <si>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</si>
  <si>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</si>
  <si>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</si>
  <si>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</si>
  <si>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</si>
  <si>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</si>
  <si>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</si>
  <si>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</si>
  <si>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</si>
  <si>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</si>
  <si>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</si>
  <si>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</si>
  <si>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</si>
  <si>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</si>
  <si>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</si>
  <si>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</si>
  <si>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</si>
  <si>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</si>
  <si>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</si>
  <si>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</si>
  <si>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</si>
  <si>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</si>
  <si>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</si>
  <si>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</si>
  <si>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</si>
  <si>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</si>
  <si>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</si>
  <si>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</si>
  <si>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</si>
  <si>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</si>
  <si>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</si>
  <si>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</si>
  <si>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</si>
  <si>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</si>
  <si>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</si>
  <si>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</si>
  <si>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</si>
  <si>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</si>
  <si>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</si>
  <si>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</si>
  <si>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</si>
  <si>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</si>
  <si>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</si>
  <si>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</si>
  <si>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</si>
  <si>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</si>
  <si>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</si>
  <si>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</si>
  <si>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</si>
  <si>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</si>
  <si>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</si>
  <si>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</si>
  <si>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</si>
  <si>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</si>
  <si>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</si>
  <si>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</si>
  <si>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</si>
  <si>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</si>
  <si>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</si>
  <si>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</si>
  <si>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</si>
  <si>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</si>
  <si>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</si>
  <si>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</si>
  <si>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</si>
  <si>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김병갑, ID : H1800024)</t>
  </si>
  <si>
    <t>2020년 06월 12일 10:04:27</t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</si>
  <si>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</si>
  <si>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</si>
  <si>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</si>
  <si>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</si>
  <si>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</si>
  <si>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</si>
  <si>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</si>
  <si>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</si>
  <si>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</si>
  <si>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</si>
  <si>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</si>
  <si>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</si>
  <si>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</si>
  <si>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</si>
  <si>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</si>
  <si>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</si>
  <si>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</si>
  <si>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</si>
  <si>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티아민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</si>
  <si>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</si>
  <si>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</si>
  <si>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</si>
  <si>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</si>
  <si>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</si>
  <si>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</si>
  <si>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</si>
  <si>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</si>
  <si>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</si>
  <si>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</si>
  <si>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</si>
  <si>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</si>
  <si>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</si>
  <si>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</si>
  <si>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</si>
  <si>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</si>
  <si>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</si>
  <si>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</si>
  <si>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</si>
  <si>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H1800024</t>
  </si>
  <si>
    <t>김병갑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</si>
</sst>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149.99974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121904"/>
        <c:axId val="399122296"/>
      </c:barChart>
      <c:catAx>
        <c:axId val="39912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122296"/>
        <c:crosses val="autoZero"/>
        <c:auto val="1"/>
        <c:lblAlgn val="ctr"/>
        <c:lblOffset val="100"/>
        <c:noMultiLvlLbl val="0"/>
      </c:catAx>
      <c:valAx>
        <c:axId val="39912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12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5.8174650000000003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412360"/>
        <c:axId val="404412752"/>
      </c:barChart>
      <c:catAx>
        <c:axId val="4044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412752"/>
        <c:crosses val="autoZero"/>
        <c:auto val="1"/>
        <c:lblAlgn val="ctr"/>
        <c:lblOffset val="100"/>
        <c:noMultiLvlLbl val="0"/>
      </c:catAx>
      <c:valAx>
        <c:axId val="4044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41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5.268891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413536"/>
        <c:axId val="404413928"/>
      </c:barChart>
      <c:catAx>
        <c:axId val="40441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413928"/>
        <c:crosses val="autoZero"/>
        <c:auto val="1"/>
        <c:lblAlgn val="ctr"/>
        <c:lblOffset val="100"/>
        <c:noMultiLvlLbl val="0"/>
      </c:catAx>
      <c:valAx>
        <c:axId val="4044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4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2496.7073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414712"/>
        <c:axId val="404415104"/>
      </c:barChart>
      <c:catAx>
        <c:axId val="40441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415104"/>
        <c:crosses val="autoZero"/>
        <c:auto val="1"/>
        <c:lblAlgn val="ctr"/>
        <c:lblOffset val="100"/>
        <c:noMultiLvlLbl val="0"/>
      </c:catAx>
      <c:valAx>
        <c:axId val="40441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4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7800.6059999999998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415888"/>
        <c:axId val="404416280"/>
      </c:barChart>
      <c:catAx>
        <c:axId val="40441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416280"/>
        <c:crosses val="autoZero"/>
        <c:auto val="1"/>
        <c:lblAlgn val="ctr"/>
        <c:lblOffset val="100"/>
        <c:noMultiLvlLbl val="0"/>
      </c:catAx>
      <c:valAx>
        <c:axId val="4044162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41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203.27527000000001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417064"/>
        <c:axId val="404417456"/>
      </c:barChart>
      <c:catAx>
        <c:axId val="40441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417456"/>
        <c:crosses val="autoZero"/>
        <c:auto val="1"/>
        <c:lblAlgn val="ctr"/>
        <c:lblOffset val="100"/>
        <c:noMultiLvlLbl val="0"/>
      </c:catAx>
      <c:valAx>
        <c:axId val="40441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41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324.88477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40680"/>
        <c:axId val="399741072"/>
      </c:barChart>
      <c:catAx>
        <c:axId val="39974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41072"/>
        <c:crosses val="autoZero"/>
        <c:auto val="1"/>
        <c:lblAlgn val="ctr"/>
        <c:lblOffset val="100"/>
        <c:noMultiLvlLbl val="0"/>
      </c:catAx>
      <c:valAx>
        <c:axId val="39974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4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23.09395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41856"/>
        <c:axId val="399742248"/>
      </c:barChart>
      <c:catAx>
        <c:axId val="39974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42248"/>
        <c:crosses val="autoZero"/>
        <c:auto val="1"/>
        <c:lblAlgn val="ctr"/>
        <c:lblOffset val="100"/>
        <c:noMultiLvlLbl val="0"/>
      </c:catAx>
      <c:valAx>
        <c:axId val="399742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1694.6501000000001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43032"/>
        <c:axId val="399743424"/>
      </c:barChart>
      <c:catAx>
        <c:axId val="39974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43424"/>
        <c:crosses val="autoZero"/>
        <c:auto val="1"/>
        <c:lblAlgn val="ctr"/>
        <c:lblOffset val="100"/>
        <c:noMultiLvlLbl val="0"/>
      </c:catAx>
      <c:valAx>
        <c:axId val="399743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4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6.5249613999999997E-2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44208"/>
        <c:axId val="399744600"/>
      </c:barChart>
      <c:catAx>
        <c:axId val="39974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44600"/>
        <c:crosses val="autoZero"/>
        <c:auto val="1"/>
        <c:lblAlgn val="ctr"/>
        <c:lblOffset val="100"/>
        <c:noMultiLvlLbl val="0"/>
      </c:catAx>
      <c:valAx>
        <c:axId val="39974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4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6.7111535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45384"/>
        <c:axId val="399745776"/>
      </c:barChart>
      <c:catAx>
        <c:axId val="39974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45776"/>
        <c:crosses val="autoZero"/>
        <c:auto val="1"/>
        <c:lblAlgn val="ctr"/>
        <c:lblOffset val="100"/>
        <c:noMultiLvlLbl val="0"/>
      </c:catAx>
      <c:valAx>
        <c:axId val="399745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4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64.974670000000003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810416"/>
        <c:axId val="397810808"/>
      </c:barChart>
      <c:catAx>
        <c:axId val="3978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810808"/>
        <c:crosses val="autoZero"/>
        <c:auto val="1"/>
        <c:lblAlgn val="ctr"/>
        <c:lblOffset val="100"/>
        <c:noMultiLvlLbl val="0"/>
      </c:catAx>
      <c:valAx>
        <c:axId val="397810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81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405.32213999999999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46952"/>
        <c:axId val="399747344"/>
      </c:barChart>
      <c:catAx>
        <c:axId val="39974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47344"/>
        <c:crosses val="autoZero"/>
        <c:auto val="1"/>
        <c:lblAlgn val="ctr"/>
        <c:lblOffset val="100"/>
        <c:noMultiLvlLbl val="0"/>
      </c:catAx>
      <c:valAx>
        <c:axId val="39974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4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167.16359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47736"/>
        <c:axId val="399748128"/>
      </c:barChart>
      <c:catAx>
        <c:axId val="39974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48128"/>
        <c:crosses val="autoZero"/>
        <c:auto val="1"/>
        <c:lblAlgn val="ctr"/>
        <c:lblOffset val="100"/>
        <c:noMultiLvlLbl val="0"/>
      </c:catAx>
      <c:valAx>
        <c:axId val="39974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4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4.6959999999999997</c:v>
                </c:pt>
                <c:pt idx="1">
                  <c:v>19.951000000000001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5703784"/>
        <c:axId val="405704176"/>
      </c:barChart>
      <c:catAx>
        <c:axId val="40570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704176"/>
        <c:crosses val="autoZero"/>
        <c:auto val="1"/>
        <c:lblAlgn val="ctr"/>
        <c:lblOffset val="100"/>
        <c:noMultiLvlLbl val="0"/>
      </c:catAx>
      <c:valAx>
        <c:axId val="40570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70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27.105702999999998</c:v>
                </c:pt>
                <c:pt idx="1">
                  <c:v>34.34684</c:v>
                </c:pt>
                <c:pt idx="2">
                  <c:v>37.162292000000001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1413.7421999999999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705352"/>
        <c:axId val="405705744"/>
      </c:barChart>
      <c:catAx>
        <c:axId val="40570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705744"/>
        <c:crosses val="autoZero"/>
        <c:auto val="1"/>
        <c:lblAlgn val="ctr"/>
        <c:lblOffset val="100"/>
        <c:noMultiLvlLbl val="0"/>
      </c:catAx>
      <c:valAx>
        <c:axId val="405705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70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52.442115999999999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706528"/>
        <c:axId val="405706920"/>
      </c:barChart>
      <c:catAx>
        <c:axId val="4057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706920"/>
        <c:crosses val="autoZero"/>
        <c:auto val="1"/>
        <c:lblAlgn val="ctr"/>
        <c:lblOffset val="100"/>
        <c:noMultiLvlLbl val="0"/>
      </c:catAx>
      <c:valAx>
        <c:axId val="40570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70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68.733000000000004</c:v>
                </c:pt>
                <c:pt idx="1">
                  <c:v>13.821999999999999</c:v>
                </c:pt>
                <c:pt idx="2">
                  <c:v>17.445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5707704"/>
        <c:axId val="405708096"/>
      </c:barChart>
      <c:catAx>
        <c:axId val="40570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708096"/>
        <c:crosses val="autoZero"/>
        <c:auto val="1"/>
        <c:lblAlgn val="ctr"/>
        <c:lblOffset val="100"/>
        <c:noMultiLvlLbl val="0"/>
      </c:catAx>
      <c:valAx>
        <c:axId val="40570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70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4024.8820000000001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708880"/>
        <c:axId val="405709272"/>
      </c:barChart>
      <c:catAx>
        <c:axId val="40570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709272"/>
        <c:crosses val="autoZero"/>
        <c:auto val="1"/>
        <c:lblAlgn val="ctr"/>
        <c:lblOffset val="100"/>
        <c:noMultiLvlLbl val="0"/>
      </c:catAx>
      <c:valAx>
        <c:axId val="405709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70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385.27429999999998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710056"/>
        <c:axId val="405710448"/>
      </c:barChart>
      <c:catAx>
        <c:axId val="40571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710448"/>
        <c:crosses val="autoZero"/>
        <c:auto val="1"/>
        <c:lblAlgn val="ctr"/>
        <c:lblOffset val="100"/>
        <c:noMultiLvlLbl val="0"/>
      </c:catAx>
      <c:valAx>
        <c:axId val="40571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71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1244.9102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63480"/>
        <c:axId val="480663872"/>
      </c:barChart>
      <c:catAx>
        <c:axId val="48066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63872"/>
        <c:crosses val="autoZero"/>
        <c:auto val="1"/>
        <c:lblAlgn val="ctr"/>
        <c:lblOffset val="100"/>
        <c:noMultiLvlLbl val="0"/>
      </c:catAx>
      <c:valAx>
        <c:axId val="48066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6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6.6224527000000002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811592"/>
        <c:axId val="397811984"/>
      </c:barChart>
      <c:catAx>
        <c:axId val="39781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811984"/>
        <c:crosses val="autoZero"/>
        <c:auto val="1"/>
        <c:lblAlgn val="ctr"/>
        <c:lblOffset val="100"/>
        <c:noMultiLvlLbl val="0"/>
      </c:catAx>
      <c:valAx>
        <c:axId val="39781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81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13175.444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64656"/>
        <c:axId val="480665048"/>
      </c:barChart>
      <c:catAx>
        <c:axId val="48066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65048"/>
        <c:crosses val="autoZero"/>
        <c:auto val="1"/>
        <c:lblAlgn val="ctr"/>
        <c:lblOffset val="100"/>
        <c:noMultiLvlLbl val="0"/>
      </c:catAx>
      <c:valAx>
        <c:axId val="48066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6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41.537177999999997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65832"/>
        <c:axId val="480666224"/>
      </c:barChart>
      <c:catAx>
        <c:axId val="48066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66224"/>
        <c:crosses val="autoZero"/>
        <c:auto val="1"/>
        <c:lblAlgn val="ctr"/>
        <c:lblOffset val="100"/>
        <c:noMultiLvlLbl val="0"/>
      </c:catAx>
      <c:valAx>
        <c:axId val="4806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6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3.8810690000000001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67008"/>
        <c:axId val="480667400"/>
      </c:barChart>
      <c:catAx>
        <c:axId val="480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67400"/>
        <c:crosses val="autoZero"/>
        <c:auto val="1"/>
        <c:lblAlgn val="ctr"/>
        <c:lblOffset val="100"/>
        <c:noMultiLvlLbl val="0"/>
      </c:catAx>
      <c:valAx>
        <c:axId val="48066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887.46500000000003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812768"/>
        <c:axId val="397813160"/>
      </c:barChart>
      <c:catAx>
        <c:axId val="39781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813160"/>
        <c:crosses val="autoZero"/>
        <c:auto val="1"/>
        <c:lblAlgn val="ctr"/>
        <c:lblOffset val="100"/>
        <c:noMultiLvlLbl val="0"/>
      </c:catAx>
      <c:valAx>
        <c:axId val="39781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8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3.5103729000000001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813944"/>
        <c:axId val="397814336"/>
      </c:barChart>
      <c:catAx>
        <c:axId val="39781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814336"/>
        <c:crosses val="autoZero"/>
        <c:auto val="1"/>
        <c:lblAlgn val="ctr"/>
        <c:lblOffset val="100"/>
        <c:noMultiLvlLbl val="0"/>
      </c:catAx>
      <c:valAx>
        <c:axId val="397814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81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32.384265999999997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815120"/>
        <c:axId val="397815512"/>
      </c:barChart>
      <c:catAx>
        <c:axId val="39781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815512"/>
        <c:crosses val="autoZero"/>
        <c:auto val="1"/>
        <c:lblAlgn val="ctr"/>
        <c:lblOffset val="100"/>
        <c:noMultiLvlLbl val="0"/>
      </c:catAx>
      <c:valAx>
        <c:axId val="3978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81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3.8810690000000001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816296"/>
        <c:axId val="397816688"/>
      </c:barChart>
      <c:catAx>
        <c:axId val="39781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816688"/>
        <c:crosses val="autoZero"/>
        <c:auto val="1"/>
        <c:lblAlgn val="ctr"/>
        <c:lblOffset val="100"/>
        <c:noMultiLvlLbl val="0"/>
      </c:catAx>
      <c:valAx>
        <c:axId val="39781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81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1352.6265000000001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817472"/>
        <c:axId val="404410400"/>
      </c:barChart>
      <c:catAx>
        <c:axId val="39781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410400"/>
        <c:crosses val="autoZero"/>
        <c:auto val="1"/>
        <c:lblAlgn val="ctr"/>
        <c:lblOffset val="100"/>
        <c:noMultiLvlLbl val="0"/>
      </c:catAx>
      <c:valAx>
        <c:axId val="4044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81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21.661776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411184"/>
        <c:axId val="404411576"/>
      </c:barChart>
      <c:catAx>
        <c:axId val="4044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411576"/>
        <c:crosses val="autoZero"/>
        <c:auto val="1"/>
        <c:lblAlgn val="ctr"/>
        <c:lblOffset val="100"/>
        <c:noMultiLvlLbl val="0"/>
      </c:catAx>
      <c:valAx>
        <c:axId val="40441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41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김병갑, ID : H1800024)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12일 10:04:27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4024.8820000000001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149.99974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64.974670000000003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68.733000000000004</v>
      </c>
      <c r="G8" s="59">
        <f>'DRIs DATA 입력'!G8</f>
        <v>13.821999999999999</v>
      </c>
      <c r="H8" s="59">
        <f>'DRIs DATA 입력'!H8</f>
        <v>17.445</v>
      </c>
      <c r="I8" s="46"/>
      <c r="J8" s="59" t="s">
        <v>216</v>
      </c>
      <c r="K8" s="59">
        <f>'DRIs DATA 입력'!K8</f>
        <v>4.6959999999999997</v>
      </c>
      <c r="L8" s="59">
        <f>'DRIs DATA 입력'!L8</f>
        <v>19.951000000000001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1413.7421999999999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52.442115999999999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6.6224527000000002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887.46500000000003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385.27429999999998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4.4080896000000003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3.5103729000000001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32.384265999999997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3.8810690000000001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1352.6265000000001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21.661776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5.8174650000000003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5.268891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1244.9102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2496.7073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13175.444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7800.6059999999998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203.27527000000001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324.88477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41.537177999999997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23.09395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1694.6501000000001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6.5249613999999997E-2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6.7111535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405.32213999999999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167.16359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40" sqref="K4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305</v>
      </c>
      <c r="G1" s="62" t="s">
        <v>276</v>
      </c>
      <c r="H1" s="61" t="s">
        <v>306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307</v>
      </c>
      <c r="G5" s="65" t="s">
        <v>308</v>
      </c>
      <c r="H5" s="65" t="s">
        <v>309</v>
      </c>
      <c r="J5" s="65"/>
      <c r="K5" s="65" t="s">
        <v>310</v>
      </c>
      <c r="L5" s="65" t="s">
        <v>311</v>
      </c>
      <c r="N5" s="65"/>
      <c r="O5" s="65" t="s">
        <v>312</v>
      </c>
      <c r="P5" s="65" t="s">
        <v>313</v>
      </c>
      <c r="Q5" s="65" t="s">
        <v>315</v>
      </c>
      <c r="R5" s="65" t="s">
        <v>316</v>
      </c>
      <c r="S5" s="65" t="s">
        <v>317</v>
      </c>
      <c r="U5" s="65"/>
      <c r="V5" s="65" t="s">
        <v>312</v>
      </c>
      <c r="W5" s="65" t="s">
        <v>313</v>
      </c>
      <c r="X5" s="65" t="s">
        <v>315</v>
      </c>
      <c r="Y5" s="65" t="s">
        <v>316</v>
      </c>
      <c r="Z5" s="65" t="s">
        <v>317</v>
      </c>
    </row>
    <row r="6" spans="1:27" x14ac:dyDescent="0.4">
      <c r="A6" s="65" t="s">
        <v>318</v>
      </c>
      <c r="B6" s="65">
        <v>2200</v>
      </c>
      <c r="C6" s="65">
        <v>4024.8820000000001</v>
      </c>
      <c r="E6" s="65" t="s">
        <v>319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320</v>
      </c>
      <c r="O6" s="65">
        <v>50</v>
      </c>
      <c r="P6" s="65">
        <v>60</v>
      </c>
      <c r="Q6" s="65">
        <v>0</v>
      </c>
      <c r="R6" s="65">
        <v>0</v>
      </c>
      <c r="S6" s="65">
        <v>149.99974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64.974670000000003</v>
      </c>
    </row>
    <row r="7" spans="1:27" x14ac:dyDescent="0.4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4">
      <c r="E8" s="65" t="s">
        <v>323</v>
      </c>
      <c r="F8" s="65">
        <v>68.733000000000004</v>
      </c>
      <c r="G8" s="65">
        <v>13.821999999999999</v>
      </c>
      <c r="H8" s="65">
        <v>17.445</v>
      </c>
      <c r="J8" s="65" t="s">
        <v>323</v>
      </c>
      <c r="K8" s="65">
        <v>4.6959999999999997</v>
      </c>
      <c r="L8" s="65">
        <v>19.951000000000001</v>
      </c>
    </row>
    <row r="13" spans="1:27" x14ac:dyDescent="0.4">
      <c r="A13" s="70" t="s">
        <v>324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287</v>
      </c>
      <c r="B14" s="69"/>
      <c r="C14" s="69"/>
      <c r="D14" s="69"/>
      <c r="E14" s="69"/>
      <c r="F14" s="69"/>
      <c r="H14" s="69" t="s">
        <v>288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284</v>
      </c>
      <c r="C15" s="65" t="s">
        <v>285</v>
      </c>
      <c r="D15" s="65" t="s">
        <v>314</v>
      </c>
      <c r="E15" s="65" t="s">
        <v>286</v>
      </c>
      <c r="F15" s="65" t="s">
        <v>283</v>
      </c>
      <c r="H15" s="65"/>
      <c r="I15" s="65" t="s">
        <v>284</v>
      </c>
      <c r="J15" s="65" t="s">
        <v>285</v>
      </c>
      <c r="K15" s="65" t="s">
        <v>314</v>
      </c>
      <c r="L15" s="65" t="s">
        <v>286</v>
      </c>
      <c r="M15" s="65" t="s">
        <v>283</v>
      </c>
      <c r="O15" s="65"/>
      <c r="P15" s="65" t="s">
        <v>284</v>
      </c>
      <c r="Q15" s="65" t="s">
        <v>285</v>
      </c>
      <c r="R15" s="65" t="s">
        <v>314</v>
      </c>
      <c r="S15" s="65" t="s">
        <v>286</v>
      </c>
      <c r="T15" s="65" t="s">
        <v>283</v>
      </c>
      <c r="V15" s="65"/>
      <c r="W15" s="65" t="s">
        <v>284</v>
      </c>
      <c r="X15" s="65" t="s">
        <v>285</v>
      </c>
      <c r="Y15" s="65" t="s">
        <v>314</v>
      </c>
      <c r="Z15" s="65" t="s">
        <v>286</v>
      </c>
      <c r="AA15" s="65" t="s">
        <v>283</v>
      </c>
    </row>
    <row r="16" spans="1:27" x14ac:dyDescent="0.4">
      <c r="A16" s="65" t="s">
        <v>291</v>
      </c>
      <c r="B16" s="65">
        <v>530</v>
      </c>
      <c r="C16" s="65">
        <v>750</v>
      </c>
      <c r="D16" s="65">
        <v>0</v>
      </c>
      <c r="E16" s="65">
        <v>3000</v>
      </c>
      <c r="F16" s="65">
        <v>1413.7421999999999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52.442115999999999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6.6224527000000002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887.46500000000003</v>
      </c>
    </row>
    <row r="23" spans="1:62" x14ac:dyDescent="0.4">
      <c r="A23" s="70" t="s">
        <v>292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293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294</v>
      </c>
      <c r="P24" s="69"/>
      <c r="Q24" s="69"/>
      <c r="R24" s="69"/>
      <c r="S24" s="69"/>
      <c r="T24" s="69"/>
      <c r="V24" s="69" t="s">
        <v>295</v>
      </c>
      <c r="W24" s="69"/>
      <c r="X24" s="69"/>
      <c r="Y24" s="69"/>
      <c r="Z24" s="69"/>
      <c r="AA24" s="69"/>
      <c r="AC24" s="69" t="s">
        <v>296</v>
      </c>
      <c r="AD24" s="69"/>
      <c r="AE24" s="69"/>
      <c r="AF24" s="69"/>
      <c r="AG24" s="69"/>
      <c r="AH24" s="69"/>
      <c r="AJ24" s="69" t="s">
        <v>297</v>
      </c>
      <c r="AK24" s="69"/>
      <c r="AL24" s="69"/>
      <c r="AM24" s="69"/>
      <c r="AN24" s="69"/>
      <c r="AO24" s="69"/>
      <c r="AQ24" s="69" t="s">
        <v>298</v>
      </c>
      <c r="AR24" s="69"/>
      <c r="AS24" s="69"/>
      <c r="AT24" s="69"/>
      <c r="AU24" s="69"/>
      <c r="AV24" s="69"/>
      <c r="AX24" s="69" t="s">
        <v>299</v>
      </c>
      <c r="AY24" s="69"/>
      <c r="AZ24" s="69"/>
      <c r="BA24" s="69"/>
      <c r="BB24" s="69"/>
      <c r="BC24" s="69"/>
      <c r="BE24" s="69" t="s">
        <v>300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284</v>
      </c>
      <c r="C25" s="65" t="s">
        <v>285</v>
      </c>
      <c r="D25" s="65" t="s">
        <v>314</v>
      </c>
      <c r="E25" s="65" t="s">
        <v>286</v>
      </c>
      <c r="F25" s="65" t="s">
        <v>283</v>
      </c>
      <c r="H25" s="65"/>
      <c r="I25" s="65" t="s">
        <v>284</v>
      </c>
      <c r="J25" s="65" t="s">
        <v>285</v>
      </c>
      <c r="K25" s="65" t="s">
        <v>314</v>
      </c>
      <c r="L25" s="65" t="s">
        <v>286</v>
      </c>
      <c r="M25" s="65" t="s">
        <v>283</v>
      </c>
      <c r="O25" s="65"/>
      <c r="P25" s="65" t="s">
        <v>284</v>
      </c>
      <c r="Q25" s="65" t="s">
        <v>285</v>
      </c>
      <c r="R25" s="65" t="s">
        <v>314</v>
      </c>
      <c r="S25" s="65" t="s">
        <v>286</v>
      </c>
      <c r="T25" s="65" t="s">
        <v>283</v>
      </c>
      <c r="V25" s="65"/>
      <c r="W25" s="65" t="s">
        <v>284</v>
      </c>
      <c r="X25" s="65" t="s">
        <v>285</v>
      </c>
      <c r="Y25" s="65" t="s">
        <v>314</v>
      </c>
      <c r="Z25" s="65" t="s">
        <v>286</v>
      </c>
      <c r="AA25" s="65" t="s">
        <v>283</v>
      </c>
      <c r="AC25" s="65"/>
      <c r="AD25" s="65" t="s">
        <v>284</v>
      </c>
      <c r="AE25" s="65" t="s">
        <v>285</v>
      </c>
      <c r="AF25" s="65" t="s">
        <v>314</v>
      </c>
      <c r="AG25" s="65" t="s">
        <v>286</v>
      </c>
      <c r="AH25" s="65" t="s">
        <v>283</v>
      </c>
      <c r="AJ25" s="65"/>
      <c r="AK25" s="65" t="s">
        <v>284</v>
      </c>
      <c r="AL25" s="65" t="s">
        <v>285</v>
      </c>
      <c r="AM25" s="65" t="s">
        <v>314</v>
      </c>
      <c r="AN25" s="65" t="s">
        <v>286</v>
      </c>
      <c r="AO25" s="65" t="s">
        <v>283</v>
      </c>
      <c r="AQ25" s="65"/>
      <c r="AR25" s="65" t="s">
        <v>284</v>
      </c>
      <c r="AS25" s="65" t="s">
        <v>285</v>
      </c>
      <c r="AT25" s="65" t="s">
        <v>314</v>
      </c>
      <c r="AU25" s="65" t="s">
        <v>286</v>
      </c>
      <c r="AV25" s="65" t="s">
        <v>283</v>
      </c>
      <c r="AX25" s="65"/>
      <c r="AY25" s="65" t="s">
        <v>284</v>
      </c>
      <c r="AZ25" s="65" t="s">
        <v>285</v>
      </c>
      <c r="BA25" s="65" t="s">
        <v>314</v>
      </c>
      <c r="BB25" s="65" t="s">
        <v>286</v>
      </c>
      <c r="BC25" s="65" t="s">
        <v>283</v>
      </c>
      <c r="BE25" s="65"/>
      <c r="BF25" s="65" t="s">
        <v>284</v>
      </c>
      <c r="BG25" s="65" t="s">
        <v>285</v>
      </c>
      <c r="BH25" s="65" t="s">
        <v>314</v>
      </c>
      <c r="BI25" s="65" t="s">
        <v>286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385.27429999999998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4.4080896000000003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3.5103729000000001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32.384265999999997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3.8810690000000001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1352.6265000000001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21.661776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5.8174650000000003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5.268891</v>
      </c>
    </row>
    <row r="33" spans="1:68" x14ac:dyDescent="0.4">
      <c r="A33" s="70" t="s">
        <v>302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326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328</v>
      </c>
      <c r="P34" s="69"/>
      <c r="Q34" s="69"/>
      <c r="R34" s="69"/>
      <c r="S34" s="69"/>
      <c r="T34" s="69"/>
      <c r="V34" s="69" t="s">
        <v>329</v>
      </c>
      <c r="W34" s="69"/>
      <c r="X34" s="69"/>
      <c r="Y34" s="69"/>
      <c r="Z34" s="69"/>
      <c r="AA34" s="69"/>
      <c r="AC34" s="69" t="s">
        <v>330</v>
      </c>
      <c r="AD34" s="69"/>
      <c r="AE34" s="69"/>
      <c r="AF34" s="69"/>
      <c r="AG34" s="69"/>
      <c r="AH34" s="69"/>
      <c r="AJ34" s="69" t="s">
        <v>331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312</v>
      </c>
      <c r="C35" s="65" t="s">
        <v>313</v>
      </c>
      <c r="D35" s="65" t="s">
        <v>315</v>
      </c>
      <c r="E35" s="65" t="s">
        <v>316</v>
      </c>
      <c r="F35" s="65" t="s">
        <v>317</v>
      </c>
      <c r="H35" s="65"/>
      <c r="I35" s="65" t="s">
        <v>312</v>
      </c>
      <c r="J35" s="65" t="s">
        <v>313</v>
      </c>
      <c r="K35" s="65" t="s">
        <v>315</v>
      </c>
      <c r="L35" s="65" t="s">
        <v>316</v>
      </c>
      <c r="M35" s="65" t="s">
        <v>317</v>
      </c>
      <c r="O35" s="65"/>
      <c r="P35" s="65" t="s">
        <v>312</v>
      </c>
      <c r="Q35" s="65" t="s">
        <v>313</v>
      </c>
      <c r="R35" s="65" t="s">
        <v>315</v>
      </c>
      <c r="S35" s="65" t="s">
        <v>316</v>
      </c>
      <c r="T35" s="65" t="s">
        <v>317</v>
      </c>
      <c r="V35" s="65"/>
      <c r="W35" s="65" t="s">
        <v>312</v>
      </c>
      <c r="X35" s="65" t="s">
        <v>313</v>
      </c>
      <c r="Y35" s="65" t="s">
        <v>315</v>
      </c>
      <c r="Z35" s="65" t="s">
        <v>316</v>
      </c>
      <c r="AA35" s="65" t="s">
        <v>317</v>
      </c>
      <c r="AC35" s="65"/>
      <c r="AD35" s="65" t="s">
        <v>312</v>
      </c>
      <c r="AE35" s="65" t="s">
        <v>313</v>
      </c>
      <c r="AF35" s="65" t="s">
        <v>315</v>
      </c>
      <c r="AG35" s="65" t="s">
        <v>316</v>
      </c>
      <c r="AH35" s="65" t="s">
        <v>317</v>
      </c>
      <c r="AJ35" s="65"/>
      <c r="AK35" s="65" t="s">
        <v>312</v>
      </c>
      <c r="AL35" s="65" t="s">
        <v>313</v>
      </c>
      <c r="AM35" s="65" t="s">
        <v>315</v>
      </c>
      <c r="AN35" s="65" t="s">
        <v>316</v>
      </c>
      <c r="AO35" s="65" t="s">
        <v>317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1244.9102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2496.7073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13175.444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7800.6059999999998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203.27527000000001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324.88477</v>
      </c>
    </row>
    <row r="43" spans="1:68" x14ac:dyDescent="0.4">
      <c r="A43" s="70" t="s">
        <v>332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333</v>
      </c>
      <c r="B44" s="69"/>
      <c r="C44" s="69"/>
      <c r="D44" s="69"/>
      <c r="E44" s="69"/>
      <c r="F44" s="69"/>
      <c r="H44" s="69" t="s">
        <v>334</v>
      </c>
      <c r="I44" s="69"/>
      <c r="J44" s="69"/>
      <c r="K44" s="69"/>
      <c r="L44" s="69"/>
      <c r="M44" s="69"/>
      <c r="O44" s="69" t="s">
        <v>335</v>
      </c>
      <c r="P44" s="69"/>
      <c r="Q44" s="69"/>
      <c r="R44" s="69"/>
      <c r="S44" s="69"/>
      <c r="T44" s="69"/>
      <c r="V44" s="69" t="s">
        <v>336</v>
      </c>
      <c r="W44" s="69"/>
      <c r="X44" s="69"/>
      <c r="Y44" s="69"/>
      <c r="Z44" s="69"/>
      <c r="AA44" s="69"/>
      <c r="AC44" s="69" t="s">
        <v>337</v>
      </c>
      <c r="AD44" s="69"/>
      <c r="AE44" s="69"/>
      <c r="AF44" s="69"/>
      <c r="AG44" s="69"/>
      <c r="AH44" s="69"/>
      <c r="AJ44" s="69" t="s">
        <v>338</v>
      </c>
      <c r="AK44" s="69"/>
      <c r="AL44" s="69"/>
      <c r="AM44" s="69"/>
      <c r="AN44" s="69"/>
      <c r="AO44" s="69"/>
      <c r="AQ44" s="69" t="s">
        <v>339</v>
      </c>
      <c r="AR44" s="69"/>
      <c r="AS44" s="69"/>
      <c r="AT44" s="69"/>
      <c r="AU44" s="69"/>
      <c r="AV44" s="69"/>
      <c r="AX44" s="69" t="s">
        <v>340</v>
      </c>
      <c r="AY44" s="69"/>
      <c r="AZ44" s="69"/>
      <c r="BA44" s="69"/>
      <c r="BB44" s="69"/>
      <c r="BC44" s="69"/>
      <c r="BE44" s="69" t="s">
        <v>341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312</v>
      </c>
      <c r="C45" s="65" t="s">
        <v>313</v>
      </c>
      <c r="D45" s="65" t="s">
        <v>315</v>
      </c>
      <c r="E45" s="65" t="s">
        <v>316</v>
      </c>
      <c r="F45" s="65" t="s">
        <v>317</v>
      </c>
      <c r="H45" s="65"/>
      <c r="I45" s="65" t="s">
        <v>312</v>
      </c>
      <c r="J45" s="65" t="s">
        <v>313</v>
      </c>
      <c r="K45" s="65" t="s">
        <v>315</v>
      </c>
      <c r="L45" s="65" t="s">
        <v>316</v>
      </c>
      <c r="M45" s="65" t="s">
        <v>317</v>
      </c>
      <c r="O45" s="65"/>
      <c r="P45" s="65" t="s">
        <v>312</v>
      </c>
      <c r="Q45" s="65" t="s">
        <v>313</v>
      </c>
      <c r="R45" s="65" t="s">
        <v>315</v>
      </c>
      <c r="S45" s="65" t="s">
        <v>316</v>
      </c>
      <c r="T45" s="65" t="s">
        <v>317</v>
      </c>
      <c r="V45" s="65"/>
      <c r="W45" s="65" t="s">
        <v>312</v>
      </c>
      <c r="X45" s="65" t="s">
        <v>313</v>
      </c>
      <c r="Y45" s="65" t="s">
        <v>315</v>
      </c>
      <c r="Z45" s="65" t="s">
        <v>316</v>
      </c>
      <c r="AA45" s="65" t="s">
        <v>317</v>
      </c>
      <c r="AC45" s="65"/>
      <c r="AD45" s="65" t="s">
        <v>312</v>
      </c>
      <c r="AE45" s="65" t="s">
        <v>313</v>
      </c>
      <c r="AF45" s="65" t="s">
        <v>315</v>
      </c>
      <c r="AG45" s="65" t="s">
        <v>316</v>
      </c>
      <c r="AH45" s="65" t="s">
        <v>317</v>
      </c>
      <c r="AJ45" s="65"/>
      <c r="AK45" s="65" t="s">
        <v>312</v>
      </c>
      <c r="AL45" s="65" t="s">
        <v>313</v>
      </c>
      <c r="AM45" s="65" t="s">
        <v>315</v>
      </c>
      <c r="AN45" s="65" t="s">
        <v>316</v>
      </c>
      <c r="AO45" s="65" t="s">
        <v>317</v>
      </c>
      <c r="AQ45" s="65"/>
      <c r="AR45" s="65" t="s">
        <v>312</v>
      </c>
      <c r="AS45" s="65" t="s">
        <v>313</v>
      </c>
      <c r="AT45" s="65" t="s">
        <v>315</v>
      </c>
      <c r="AU45" s="65" t="s">
        <v>316</v>
      </c>
      <c r="AV45" s="65" t="s">
        <v>317</v>
      </c>
      <c r="AX45" s="65"/>
      <c r="AY45" s="65" t="s">
        <v>312</v>
      </c>
      <c r="AZ45" s="65" t="s">
        <v>313</v>
      </c>
      <c r="BA45" s="65" t="s">
        <v>315</v>
      </c>
      <c r="BB45" s="65" t="s">
        <v>316</v>
      </c>
      <c r="BC45" s="65" t="s">
        <v>317</v>
      </c>
      <c r="BE45" s="65"/>
      <c r="BF45" s="65" t="s">
        <v>312</v>
      </c>
      <c r="BG45" s="65" t="s">
        <v>313</v>
      </c>
      <c r="BH45" s="65" t="s">
        <v>315</v>
      </c>
      <c r="BI45" s="65" t="s">
        <v>316</v>
      </c>
      <c r="BJ45" s="65" t="s">
        <v>317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41.537177999999997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23.09395</v>
      </c>
      <c r="O46" s="65" t="s">
        <v>342</v>
      </c>
      <c r="P46" s="65">
        <v>600</v>
      </c>
      <c r="Q46" s="65">
        <v>800</v>
      </c>
      <c r="R46" s="65">
        <v>0</v>
      </c>
      <c r="S46" s="65">
        <v>10000</v>
      </c>
      <c r="T46" s="65">
        <v>1694.6501000000001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6.5249613999999997E-2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6.7111535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405.32213999999999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167.16359</v>
      </c>
      <c r="AX46" s="65" t="s">
        <v>343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0" sqref="F10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345</v>
      </c>
      <c r="B2" s="61" t="s">
        <v>346</v>
      </c>
      <c r="C2" s="61" t="s">
        <v>303</v>
      </c>
      <c r="D2" s="61">
        <v>61</v>
      </c>
      <c r="E2" s="61">
        <v>4024.8820000000001</v>
      </c>
      <c r="F2" s="61">
        <v>590.9923</v>
      </c>
      <c r="G2" s="61">
        <v>118.85115</v>
      </c>
      <c r="H2" s="61">
        <v>70.214460000000003</v>
      </c>
      <c r="I2" s="61">
        <v>48.636684000000002</v>
      </c>
      <c r="J2" s="61">
        <v>149.99974</v>
      </c>
      <c r="K2" s="61">
        <v>80.552390000000003</v>
      </c>
      <c r="L2" s="61">
        <v>69.447339999999997</v>
      </c>
      <c r="M2" s="61">
        <v>64.974670000000003</v>
      </c>
      <c r="N2" s="61">
        <v>6.8428329999999997</v>
      </c>
      <c r="O2" s="61">
        <v>35.356544</v>
      </c>
      <c r="P2" s="61">
        <v>2412.6718999999998</v>
      </c>
      <c r="Q2" s="61">
        <v>59.967067999999998</v>
      </c>
      <c r="R2" s="61">
        <v>1413.7421999999999</v>
      </c>
      <c r="S2" s="61">
        <v>160.94202000000001</v>
      </c>
      <c r="T2" s="61">
        <v>15033.602999999999</v>
      </c>
      <c r="U2" s="61">
        <v>6.6224527000000002</v>
      </c>
      <c r="V2" s="61">
        <v>52.442115999999999</v>
      </c>
      <c r="W2" s="61">
        <v>887.46500000000003</v>
      </c>
      <c r="X2" s="61">
        <v>385.27429999999998</v>
      </c>
      <c r="Y2" s="61">
        <v>4.4080896000000003</v>
      </c>
      <c r="Z2" s="61">
        <v>3.5103729000000001</v>
      </c>
      <c r="AA2" s="61">
        <v>32.384265999999997</v>
      </c>
      <c r="AB2" s="61">
        <v>3.8810690000000001</v>
      </c>
      <c r="AC2" s="61">
        <v>1352.6265000000001</v>
      </c>
      <c r="AD2" s="61">
        <v>21.661776</v>
      </c>
      <c r="AE2" s="61">
        <v>5.8174650000000003</v>
      </c>
      <c r="AF2" s="61">
        <v>5.268891</v>
      </c>
      <c r="AG2" s="61">
        <v>1244.9102</v>
      </c>
      <c r="AH2" s="61">
        <v>832.85329999999999</v>
      </c>
      <c r="AI2" s="61">
        <v>412.05685</v>
      </c>
      <c r="AJ2" s="61">
        <v>2496.7073</v>
      </c>
      <c r="AK2" s="61">
        <v>13175.444</v>
      </c>
      <c r="AL2" s="61">
        <v>203.27527000000001</v>
      </c>
      <c r="AM2" s="61">
        <v>7800.6059999999998</v>
      </c>
      <c r="AN2" s="61">
        <v>324.88477</v>
      </c>
      <c r="AO2" s="61">
        <v>41.537177999999997</v>
      </c>
      <c r="AP2" s="61">
        <v>29.550840000000001</v>
      </c>
      <c r="AQ2" s="61">
        <v>11.986338</v>
      </c>
      <c r="AR2" s="61">
        <v>23.09395</v>
      </c>
      <c r="AS2" s="61">
        <v>1694.6501000000001</v>
      </c>
      <c r="AT2" s="61">
        <v>6.5249613999999997E-2</v>
      </c>
      <c r="AU2" s="61">
        <v>6.7111535</v>
      </c>
      <c r="AV2" s="61">
        <v>405.32213999999999</v>
      </c>
      <c r="AW2" s="61">
        <v>167.16359</v>
      </c>
      <c r="AX2" s="61">
        <v>0.86453780000000002</v>
      </c>
      <c r="AY2" s="61">
        <v>3.7305899</v>
      </c>
      <c r="AZ2" s="61">
        <v>633.76806999999997</v>
      </c>
      <c r="BA2" s="61">
        <v>98.650540000000007</v>
      </c>
      <c r="BB2" s="61">
        <v>27.105702999999998</v>
      </c>
      <c r="BC2" s="61">
        <v>34.34684</v>
      </c>
      <c r="BD2" s="61">
        <v>37.162292000000001</v>
      </c>
      <c r="BE2" s="61">
        <v>1.9400725000000001</v>
      </c>
      <c r="BF2" s="61">
        <v>11.171258999999999</v>
      </c>
      <c r="BG2" s="61">
        <v>2.7754896000000001E-3</v>
      </c>
      <c r="BH2" s="61">
        <v>1.3750297999999999E-2</v>
      </c>
      <c r="BI2" s="61">
        <v>1.2320642999999999E-2</v>
      </c>
      <c r="BJ2" s="61">
        <v>0.10636232</v>
      </c>
      <c r="BK2" s="61">
        <v>2.1349920000000001E-4</v>
      </c>
      <c r="BL2" s="61">
        <v>0.40908939999999999</v>
      </c>
      <c r="BM2" s="61">
        <v>4.4885893000000001</v>
      </c>
      <c r="BN2" s="61">
        <v>1.2094389999999999</v>
      </c>
      <c r="BO2" s="61">
        <v>94.876080000000002</v>
      </c>
      <c r="BP2" s="61">
        <v>12.509812999999999</v>
      </c>
      <c r="BQ2" s="61">
        <v>28.555067000000001</v>
      </c>
      <c r="BR2" s="61">
        <v>115.83192</v>
      </c>
      <c r="BS2" s="61">
        <v>86.43141</v>
      </c>
      <c r="BT2" s="61">
        <v>15.343102</v>
      </c>
      <c r="BU2" s="61">
        <v>0.44975490000000001</v>
      </c>
      <c r="BV2" s="61">
        <v>7.7358923999999996E-2</v>
      </c>
      <c r="BW2" s="61">
        <v>1.0542113</v>
      </c>
      <c r="BX2" s="61">
        <v>2.2533761999999999</v>
      </c>
      <c r="BY2" s="61">
        <v>0.32534503999999997</v>
      </c>
      <c r="BZ2" s="61">
        <v>1.8518736E-3</v>
      </c>
      <c r="CA2" s="61">
        <v>1.9321778000000001</v>
      </c>
      <c r="CB2" s="61">
        <v>5.1356699999999998E-2</v>
      </c>
      <c r="CC2" s="61">
        <v>0.51943510000000004</v>
      </c>
      <c r="CD2" s="61">
        <v>2.7730450000000002</v>
      </c>
      <c r="CE2" s="61">
        <v>0.16770512000000001</v>
      </c>
      <c r="CF2" s="61">
        <v>0.39740930000000002</v>
      </c>
      <c r="CG2" s="61">
        <v>0</v>
      </c>
      <c r="CH2" s="61">
        <v>9.9718905999999996E-2</v>
      </c>
      <c r="CI2" s="61">
        <v>1.5351467000000001E-2</v>
      </c>
      <c r="CJ2" s="61">
        <v>5.4299429999999997</v>
      </c>
      <c r="CK2" s="61">
        <v>3.5381007999999999E-2</v>
      </c>
      <c r="CL2" s="61">
        <v>4.0913810000000002</v>
      </c>
      <c r="CM2" s="61">
        <v>4.4345860000000004</v>
      </c>
      <c r="CN2" s="61">
        <v>4719.174</v>
      </c>
      <c r="CO2" s="61">
        <v>7932.1616000000004</v>
      </c>
      <c r="CP2" s="61">
        <v>5383.3696</v>
      </c>
      <c r="CQ2" s="61">
        <v>1707.5468000000001</v>
      </c>
      <c r="CR2" s="61">
        <v>1010.1233999999999</v>
      </c>
      <c r="CS2" s="61">
        <v>635.82330000000002</v>
      </c>
      <c r="CT2" s="61">
        <v>4701.3280000000004</v>
      </c>
      <c r="CU2" s="61">
        <v>2988.8733000000002</v>
      </c>
      <c r="CV2" s="61">
        <v>2113.6345000000001</v>
      </c>
      <c r="CW2" s="61">
        <v>3478.2469999999998</v>
      </c>
      <c r="CX2" s="61">
        <v>1003.7263</v>
      </c>
      <c r="CY2" s="61">
        <v>5565.1342999999997</v>
      </c>
      <c r="CZ2" s="61">
        <v>2888.9839999999999</v>
      </c>
      <c r="DA2" s="61">
        <v>7289.6459999999997</v>
      </c>
      <c r="DB2" s="61">
        <v>6438.8027000000002</v>
      </c>
      <c r="DC2" s="61">
        <v>10640.021000000001</v>
      </c>
      <c r="DD2" s="61">
        <v>17920.146000000001</v>
      </c>
      <c r="DE2" s="61">
        <v>4216.1109999999999</v>
      </c>
      <c r="DF2" s="61">
        <v>7438.54</v>
      </c>
      <c r="DG2" s="61">
        <v>4043.3344999999999</v>
      </c>
      <c r="DH2" s="61">
        <v>231.26849999999999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98.650540000000007</v>
      </c>
      <c r="B6">
        <f>BB2</f>
        <v>27.105702999999998</v>
      </c>
      <c r="C6">
        <f>BC2</f>
        <v>34.34684</v>
      </c>
      <c r="D6">
        <f>BD2</f>
        <v>37.162292000000001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21351</v>
      </c>
      <c r="C2" s="56">
        <f ca="1">YEAR(TODAY())-YEAR(B2)+IF(TODAY()&gt;=DATE(YEAR(TODAY()),MONTH(B2),DAY(B2)),0,-1)</f>
        <v>61</v>
      </c>
      <c r="E2" s="52">
        <v>166</v>
      </c>
      <c r="F2" s="53" t="s">
        <v>39</v>
      </c>
      <c r="G2" s="52">
        <v>80</v>
      </c>
      <c r="H2" s="51" t="s">
        <v>41</v>
      </c>
      <c r="I2" s="72">
        <f>ROUND(G3/E3^2,1)</f>
        <v>29</v>
      </c>
    </row>
    <row r="3" spans="1:9" x14ac:dyDescent="0.4">
      <c r="E3" s="51">
        <f>E2/100</f>
        <v>1.66</v>
      </c>
      <c r="F3" s="51" t="s">
        <v>40</v>
      </c>
      <c r="G3" s="51">
        <f>G2</f>
        <v>80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김병갑, ID : H1800024)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12일 10:04:27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304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166</v>
      </c>
      <c r="L12" s="129"/>
      <c r="M12" s="122">
        <f>'개인정보 및 신체계측 입력'!G2</f>
        <v>80</v>
      </c>
      <c r="N12" s="123"/>
      <c r="O12" s="118" t="s">
        <v>271</v>
      </c>
      <c r="P12" s="112"/>
      <c r="Q12" s="115">
        <f>'개인정보 및 신체계측 입력'!I2</f>
        <v>29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김병갑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68.733000000000004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13.821999999999999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17.445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20</v>
      </c>
      <c r="L72" s="36" t="s">
        <v>53</v>
      </c>
      <c r="M72" s="36">
        <f>ROUND('DRIs DATA'!K8,1)</f>
        <v>4.7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188.5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437.02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385.27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258.74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155.61000000000001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878.36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415.37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2020-06-12T02:17:58Z</dcterms:modified>
</cp:coreProperties>
</file>