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<sst xmlns="http://schemas.openxmlformats.org/spreadsheetml/2006/main" count="692" uniqueCount="342">
  <si>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</si>
  <si>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</si>
  <si>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</si>
  <si>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</si>
  <si>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</si>
  <si>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</si>
  <si>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</si>
  <si>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</si>
  <si>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</si>
  <si>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</si>
  <si>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</si>
  <si>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</si>
  <si>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</si>
  <si>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</si>
  <si>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</si>
  <si>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</si>
  <si>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</si>
  <si>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</si>
  <si>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</si>
  <si>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</si>
  <si>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</si>
  <si>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</si>
  <si>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</si>
  <si>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</si>
  <si>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</si>
  <si>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</si>
  <si>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</si>
  <si>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</si>
  <si>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</si>
  <si>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</si>
  <si>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</si>
  <si>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</si>
  <si>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</si>
  <si>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</si>
  <si>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</si>
  <si>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</si>
  <si>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</si>
  <si>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</si>
  <si>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</si>
  <si>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</si>
  <si>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</si>
  <si>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</si>
  <si>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</si>
  <si>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</si>
  <si>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</si>
  <si>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</si>
  <si>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</si>
  <si>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</si>
  <si>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</si>
  <si>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</si>
  <si>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</si>
  <si>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</si>
  <si>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</si>
  <si>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</si>
  <si>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</si>
  <si>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</si>
  <si>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</si>
  <si>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</si>
  <si>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</si>
  <si>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</si>
  <si>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</si>
  <si>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</si>
  <si>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</si>
  <si>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</si>
  <si>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</si>
  <si>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</si>
  <si>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</si>
  <si>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</si>
  <si>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</si>
  <si>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</si>
  <si>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</si>
  <si>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</si>
  <si>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</si>
  <si>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</si>
  <si>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</si>
  <si>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</si>
  <si>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</si>
  <si>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</si>
  <si>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</si>
  <si>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</si>
  <si>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</si>
  <si>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</si>
  <si>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</si>
  <si>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</si>
  <si>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</si>
  <si>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</si>
  <si>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</si>
  <si>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</si>
  <si>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</si>
  <si>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</si>
  <si>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</si>
  <si>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</si>
  <si>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</si>
  <si>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</si>
  <si>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</si>
  <si>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</si>
  <si>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</si>
  <si>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</si>
  <si>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</si>
  <si>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</si>
  <si>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</si>
  <si>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</si>
  <si>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</si>
  <si>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</si>
  <si>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</si>
  <si>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</si>
  <si>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</si>
  <si>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</si>
  <si>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</si>
  <si>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</si>
  <si>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</si>
  <si>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</si>
  <si>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</si>
  <si>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</si>
  <si>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</si>
  <si>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</si>
  <si>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</si>
  <si>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</si>
  <si>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</si>
  <si>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</si>
  <si>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</si>
  <si>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</si>
  <si>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</si>
  <si>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</si>
  <si>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</si>
  <si>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</si>
  <si>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</si>
  <si>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</si>
  <si>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</si>
  <si>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</si>
  <si>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</si>
  <si>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</si>
  <si>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</si>
  <si>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</si>
  <si>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</si>
  <si>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</si>
  <si>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</si>
  <si>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</si>
  <si>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</si>
  <si>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</si>
  <si>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</si>
  <si>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</si>
  <si>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</si>
  <si>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</si>
  <si>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</si>
  <si>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</si>
  <si>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</si>
  <si>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</si>
  <si>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</si>
  <si>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</si>
  <si>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</si>
  <si>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</si>
  <si>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</si>
  <si>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</si>
  <si>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</si>
  <si>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</si>
  <si>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</si>
  <si>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</si>
  <si>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</si>
  <si>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</si>
  <si>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</si>
  <si>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</si>
  <si>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</si>
  <si>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</si>
  <si>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</si>
  <si>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</si>
  <si>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</si>
  <si>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</si>
  <si>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</si>
  <si>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</si>
  <si>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</si>
  <si>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</si>
  <si>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</si>
  <si>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</si>
  <si>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</si>
  <si>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</si>
  <si>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</si>
  <si>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</si>
  <si>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</si>
  <si>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</si>
  <si>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</si>
  <si>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</si>
  <si>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</si>
  <si>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</si>
  <si>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</si>
  <si>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</si>
  <si>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</si>
  <si>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</si>
  <si>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</si>
  <si>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</si>
  <si>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</si>
  <si>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</si>
  <si>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</si>
  <si>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</si>
  <si>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</si>
  <si>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</si>
  <si>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</si>
  <si>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</si>
  <si>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</si>
  <si>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</si>
  <si>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</si>
  <si>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</si>
  <si>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</si>
  <si>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</si>
  <si>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</si>
  <si>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</si>
  <si>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</si>
  <si>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</si>
  <si>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</si>
  <si>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</si>
  <si>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</si>
  <si>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</si>
  <si>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</si>
  <si>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</si>
  <si>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</si>
  <si>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</si>
  <si>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</si>
  <si>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</si>
  <si>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</si>
  <si>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</si>
  <si>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</si>
  <si>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</si>
  <si>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</si>
  <si>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</si>
  <si>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</si>
  <si>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</si>
  <si>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</si>
  <si>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</si>
  <si>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</si>
  <si>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</si>
  <si>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</si>
  <si>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</si>
  <si>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</si>
  <si>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</si>
  <si>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</si>
  <si>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</si>
  <si>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</si>
  <si>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</si>
  <si>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</si>
  <si>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</si>
  <si>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</si>
  <si>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</si>
  <si>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</si>
  <si>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</si>
  <si>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</si>
  <si>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</si>
  <si>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</si>
  <si>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</si>
  <si>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</si>
  <si>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</si>
  <si>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</si>
  <si>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</si>
  <si>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</si>
  <si>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</si>
  <si>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</si>
  <si>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</si>
  <si>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</si>
  <si>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</si>
  <si>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</si>
  <si>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</si>
  <si>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</si>
  <si>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</si>
  <si>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</si>
  <si>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</si>
  <si>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</si>
  <si>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</si>
  <si>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</si>
  <si>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</si>
  <si>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</si>
  <si>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</si>
  <si>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</si>
  <si>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</si>
  <si>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</si>
  <si>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</si>
  <si>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</si>
  <si>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</si>
  <si>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</si>
  <si>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</si>
  <si>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손성락, ID : H1800025)</t>
  </si>
  <si>
    <t>출력시각</t>
    <phoneticPr fontId="1" type="noConversion"/>
  </si>
  <si>
    <t>2020년 06월 24일 11:02:52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</si>
  <si>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</si>
  <si>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</si>
  <si>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</si>
  <si>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</si>
  <si>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</si>
  <si>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</si>
  <si>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</si>
  <si>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</si>
  <si>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</si>
  <si>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</si>
  <si>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</si>
  <si>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</si>
  <si>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</si>
  <si>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</si>
  <si>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</si>
  <si>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</si>
  <si>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</si>
  <si>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</si>
  <si>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</si>
  <si>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</si>
  <si>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</si>
  <si>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</si>
  <si>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</si>
  <si>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</si>
  <si>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</si>
  <si>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</si>
  <si>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</si>
  <si>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</si>
  <si>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</si>
  <si>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</si>
  <si>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</si>
  <si>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</si>
  <si>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</si>
  <si>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</si>
  <si>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</si>
  <si>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</si>
  <si>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</si>
  <si>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</si>
  <si>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</si>
  <si>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</si>
  <si>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</si>
  <si>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</si>
  <si>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</si>
  <si>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</si>
  <si>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</si>
  <si>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</si>
  <si>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</si>
  <si>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</si>
  <si>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</si>
  <si>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</si>
  <si>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</si>
  <si>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</si>
  <si>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</si>
  <si>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</si>
  <si>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</si>
  <si>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</si>
  <si>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</si>
  <si>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</si>
  <si>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</si>
  <si>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H1800025</t>
  </si>
  <si>
    <t>손성락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</si>
</sst>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242.00323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7304"/>
        <c:axId val="466317696"/>
      </c:barChart>
      <c:catAx>
        <c:axId val="46631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7696"/>
        <c:crosses val="autoZero"/>
        <c:auto val="1"/>
        <c:lblAlgn val="ctr"/>
        <c:lblOffset val="100"/>
        <c:noMultiLvlLbl val="0"/>
      </c:catAx>
      <c:valAx>
        <c:axId val="46631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7.2598409999999998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9200"/>
        <c:axId val="611809592"/>
      </c:barChart>
      <c:catAx>
        <c:axId val="61180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9592"/>
        <c:crosses val="autoZero"/>
        <c:auto val="1"/>
        <c:lblAlgn val="ctr"/>
        <c:lblOffset val="100"/>
        <c:noMultiLvlLbl val="0"/>
      </c:catAx>
      <c:valAx>
        <c:axId val="61180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3.2399100999999999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0776"/>
        <c:axId val="611471168"/>
      </c:barChart>
      <c:catAx>
        <c:axId val="6114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1168"/>
        <c:crosses val="autoZero"/>
        <c:auto val="1"/>
        <c:lblAlgn val="ctr"/>
        <c:lblOffset val="100"/>
        <c:noMultiLvlLbl val="0"/>
      </c:catAx>
      <c:valAx>
        <c:axId val="61147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4101.5910000000003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1952"/>
        <c:axId val="611472344"/>
      </c:barChart>
      <c:catAx>
        <c:axId val="61147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2344"/>
        <c:crosses val="autoZero"/>
        <c:auto val="1"/>
        <c:lblAlgn val="ctr"/>
        <c:lblOffset val="100"/>
        <c:noMultiLvlLbl val="0"/>
      </c:catAx>
      <c:valAx>
        <c:axId val="61147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10435.800999999999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3128"/>
        <c:axId val="611473520"/>
      </c:barChart>
      <c:catAx>
        <c:axId val="61147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3520"/>
        <c:crosses val="autoZero"/>
        <c:auto val="1"/>
        <c:lblAlgn val="ctr"/>
        <c:lblOffset val="100"/>
        <c:noMultiLvlLbl val="0"/>
      </c:catAx>
      <c:valAx>
        <c:axId val="611473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501.70197000000002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4304"/>
        <c:axId val="611474696"/>
      </c:barChart>
      <c:catAx>
        <c:axId val="6114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4696"/>
        <c:crosses val="autoZero"/>
        <c:auto val="1"/>
        <c:lblAlgn val="ctr"/>
        <c:lblOffset val="100"/>
        <c:noMultiLvlLbl val="0"/>
      </c:catAx>
      <c:valAx>
        <c:axId val="61147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378.86194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5480"/>
        <c:axId val="611475872"/>
      </c:barChart>
      <c:catAx>
        <c:axId val="61147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5872"/>
        <c:crosses val="autoZero"/>
        <c:auto val="1"/>
        <c:lblAlgn val="ctr"/>
        <c:lblOffset val="100"/>
        <c:noMultiLvlLbl val="0"/>
      </c:catAx>
      <c:valAx>
        <c:axId val="61147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38.500022999999999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6656"/>
        <c:axId val="611477048"/>
      </c:barChart>
      <c:catAx>
        <c:axId val="6114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77048"/>
        <c:crosses val="autoZero"/>
        <c:auto val="1"/>
        <c:lblAlgn val="ctr"/>
        <c:lblOffset val="100"/>
        <c:noMultiLvlLbl val="0"/>
      </c:catAx>
      <c:valAx>
        <c:axId val="61147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1996.7382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77832"/>
        <c:axId val="610140192"/>
      </c:barChart>
      <c:catAx>
        <c:axId val="61147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0192"/>
        <c:crosses val="autoZero"/>
        <c:auto val="1"/>
        <c:lblAlgn val="ctr"/>
        <c:lblOffset val="100"/>
        <c:noMultiLvlLbl val="0"/>
      </c:catAx>
      <c:valAx>
        <c:axId val="610140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7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0.33402263999999998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976"/>
        <c:axId val="610141368"/>
      </c:barChart>
      <c:catAx>
        <c:axId val="6101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1368"/>
        <c:crosses val="autoZero"/>
        <c:auto val="1"/>
        <c:lblAlgn val="ctr"/>
        <c:lblOffset val="100"/>
        <c:noMultiLvlLbl val="0"/>
      </c:catAx>
      <c:valAx>
        <c:axId val="61014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11.538333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2152"/>
        <c:axId val="610142544"/>
      </c:barChart>
      <c:catAx>
        <c:axId val="61014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2544"/>
        <c:crosses val="autoZero"/>
        <c:auto val="1"/>
        <c:lblAlgn val="ctr"/>
        <c:lblOffset val="100"/>
        <c:noMultiLvlLbl val="0"/>
      </c:catAx>
      <c:valAx>
        <c:axId val="61014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86.599770000000007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8480"/>
        <c:axId val="466318872"/>
      </c:barChart>
      <c:catAx>
        <c:axId val="46631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8872"/>
        <c:crosses val="autoZero"/>
        <c:auto val="1"/>
        <c:lblAlgn val="ctr"/>
        <c:lblOffset val="100"/>
        <c:noMultiLvlLbl val="0"/>
      </c:catAx>
      <c:valAx>
        <c:axId val="46631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490.73345999999998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3720"/>
        <c:axId val="610144112"/>
      </c:barChart>
      <c:catAx>
        <c:axId val="6101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4112"/>
        <c:crosses val="autoZero"/>
        <c:auto val="1"/>
        <c:lblAlgn val="ctr"/>
        <c:lblOffset val="100"/>
        <c:noMultiLvlLbl val="0"/>
      </c:catAx>
      <c:valAx>
        <c:axId val="61014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293.85757000000001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4504"/>
        <c:axId val="610144896"/>
      </c:barChart>
      <c:catAx>
        <c:axId val="61014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4896"/>
        <c:crosses val="autoZero"/>
        <c:auto val="1"/>
        <c:lblAlgn val="ctr"/>
        <c:lblOffset val="100"/>
        <c:noMultiLvlLbl val="0"/>
      </c:catAx>
      <c:valAx>
        <c:axId val="6101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6.3310000000000004</c:v>
                </c:pt>
                <c:pt idx="1">
                  <c:v>11.308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0145680"/>
        <c:axId val="610146072"/>
      </c:barChart>
      <c:catAx>
        <c:axId val="61014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6072"/>
        <c:crosses val="autoZero"/>
        <c:auto val="1"/>
        <c:lblAlgn val="ctr"/>
        <c:lblOffset val="100"/>
        <c:noMultiLvlLbl val="0"/>
      </c:catAx>
      <c:valAx>
        <c:axId val="61014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35.324623000000003</c:v>
                </c:pt>
                <c:pt idx="1">
                  <c:v>40.893642</c:v>
                </c:pt>
                <c:pt idx="2">
                  <c:v>41.04034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1978.5762999999999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7248"/>
        <c:axId val="610147640"/>
      </c:barChart>
      <c:catAx>
        <c:axId val="61014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7640"/>
        <c:crosses val="autoZero"/>
        <c:auto val="1"/>
        <c:lblAlgn val="ctr"/>
        <c:lblOffset val="100"/>
        <c:noMultiLvlLbl val="0"/>
      </c:catAx>
      <c:valAx>
        <c:axId val="610147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62.962788000000003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2664"/>
        <c:axId val="608953056"/>
      </c:barChart>
      <c:catAx>
        <c:axId val="60895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3056"/>
        <c:crosses val="autoZero"/>
        <c:auto val="1"/>
        <c:lblAlgn val="ctr"/>
        <c:lblOffset val="100"/>
        <c:noMultiLvlLbl val="0"/>
      </c:catAx>
      <c:valAx>
        <c:axId val="60895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73.798000000000002</c:v>
                </c:pt>
                <c:pt idx="1">
                  <c:v>9.48</c:v>
                </c:pt>
                <c:pt idx="2">
                  <c:v>16.722000000000001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953840"/>
        <c:axId val="608954232"/>
      </c:barChart>
      <c:catAx>
        <c:axId val="60895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4232"/>
        <c:crosses val="autoZero"/>
        <c:auto val="1"/>
        <c:lblAlgn val="ctr"/>
        <c:lblOffset val="100"/>
        <c:noMultiLvlLbl val="0"/>
      </c:catAx>
      <c:valAx>
        <c:axId val="60895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6934.8230000000003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5016"/>
        <c:axId val="608955408"/>
      </c:barChart>
      <c:catAx>
        <c:axId val="6089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5408"/>
        <c:crosses val="autoZero"/>
        <c:auto val="1"/>
        <c:lblAlgn val="ctr"/>
        <c:lblOffset val="100"/>
        <c:noMultiLvlLbl val="0"/>
      </c:catAx>
      <c:valAx>
        <c:axId val="60895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395.85610000000003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6192"/>
        <c:axId val="608956584"/>
      </c:barChart>
      <c:catAx>
        <c:axId val="6089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6584"/>
        <c:crosses val="autoZero"/>
        <c:auto val="1"/>
        <c:lblAlgn val="ctr"/>
        <c:lblOffset val="100"/>
        <c:noMultiLvlLbl val="0"/>
      </c:catAx>
      <c:valAx>
        <c:axId val="60895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1931.8114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7368"/>
        <c:axId val="608957760"/>
      </c:barChart>
      <c:catAx>
        <c:axId val="6089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7760"/>
        <c:crosses val="autoZero"/>
        <c:auto val="1"/>
        <c:lblAlgn val="ctr"/>
        <c:lblOffset val="100"/>
        <c:noMultiLvlLbl val="0"/>
      </c:catAx>
      <c:valAx>
        <c:axId val="60895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11.421446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9656"/>
        <c:axId val="466320048"/>
      </c:barChart>
      <c:catAx>
        <c:axId val="46631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20048"/>
        <c:crosses val="autoZero"/>
        <c:auto val="1"/>
        <c:lblAlgn val="ctr"/>
        <c:lblOffset val="100"/>
        <c:noMultiLvlLbl val="0"/>
      </c:catAx>
      <c:valAx>
        <c:axId val="46632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21433.092000000001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8544"/>
        <c:axId val="608958936"/>
      </c:barChart>
      <c:catAx>
        <c:axId val="60895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8936"/>
        <c:crosses val="autoZero"/>
        <c:auto val="1"/>
        <c:lblAlgn val="ctr"/>
        <c:lblOffset val="100"/>
        <c:noMultiLvlLbl val="0"/>
      </c:catAx>
      <c:valAx>
        <c:axId val="60895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53.853313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9720"/>
        <c:axId val="609226720"/>
      </c:barChart>
      <c:catAx>
        <c:axId val="6089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26720"/>
        <c:crosses val="autoZero"/>
        <c:auto val="1"/>
        <c:lblAlgn val="ctr"/>
        <c:lblOffset val="100"/>
        <c:noMultiLvlLbl val="0"/>
      </c:catAx>
      <c:valAx>
        <c:axId val="6092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6.7609149999999998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27504"/>
        <c:axId val="609227896"/>
      </c:barChart>
      <c:catAx>
        <c:axId val="6092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27896"/>
        <c:crosses val="autoZero"/>
        <c:auto val="1"/>
        <c:lblAlgn val="ctr"/>
        <c:lblOffset val="100"/>
        <c:noMultiLvlLbl val="0"/>
      </c:catAx>
      <c:valAx>
        <c:axId val="60922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2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924.06389999999999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2144"/>
        <c:axId val="611802536"/>
      </c:barChart>
      <c:catAx>
        <c:axId val="61180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2536"/>
        <c:crosses val="autoZero"/>
        <c:auto val="1"/>
        <c:lblAlgn val="ctr"/>
        <c:lblOffset val="100"/>
        <c:noMultiLvlLbl val="0"/>
      </c:catAx>
      <c:valAx>
        <c:axId val="61180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4.8071339999999996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3320"/>
        <c:axId val="611803712"/>
      </c:barChart>
      <c:catAx>
        <c:axId val="61180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3712"/>
        <c:crosses val="autoZero"/>
        <c:auto val="1"/>
        <c:lblAlgn val="ctr"/>
        <c:lblOffset val="100"/>
        <c:noMultiLvlLbl val="0"/>
      </c:catAx>
      <c:valAx>
        <c:axId val="611803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56.480049999999999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4496"/>
        <c:axId val="611804888"/>
      </c:barChart>
      <c:catAx>
        <c:axId val="61180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4888"/>
        <c:crosses val="autoZero"/>
        <c:auto val="1"/>
        <c:lblAlgn val="ctr"/>
        <c:lblOffset val="100"/>
        <c:noMultiLvlLbl val="0"/>
      </c:catAx>
      <c:valAx>
        <c:axId val="61180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6.7609149999999998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5672"/>
        <c:axId val="611806064"/>
      </c:barChart>
      <c:catAx>
        <c:axId val="61180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6064"/>
        <c:crosses val="autoZero"/>
        <c:auto val="1"/>
        <c:lblAlgn val="ctr"/>
        <c:lblOffset val="100"/>
        <c:noMultiLvlLbl val="0"/>
      </c:catAx>
      <c:valAx>
        <c:axId val="61180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2013.0859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6848"/>
        <c:axId val="611807240"/>
      </c:barChart>
      <c:catAx>
        <c:axId val="61180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7240"/>
        <c:crosses val="autoZero"/>
        <c:auto val="1"/>
        <c:lblAlgn val="ctr"/>
        <c:lblOffset val="100"/>
        <c:noMultiLvlLbl val="0"/>
      </c:catAx>
      <c:valAx>
        <c:axId val="61180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28.717338999999999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08024"/>
        <c:axId val="611808416"/>
      </c:barChart>
      <c:catAx>
        <c:axId val="61180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08416"/>
        <c:crosses val="autoZero"/>
        <c:auto val="1"/>
        <c:lblAlgn val="ctr"/>
        <c:lblOffset val="100"/>
        <c:noMultiLvlLbl val="0"/>
      </c:catAx>
      <c:valAx>
        <c:axId val="61180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0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손성락, ID : H1800025)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11:02:52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2400</v>
      </c>
      <c r="C6" s="59">
        <f>'DRIs DATA 입력'!C6</f>
        <v>6934.8230000000003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242.00323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86.599770000000007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73.798000000000002</v>
      </c>
      <c r="G8" s="59">
        <f>'DRIs DATA 입력'!G8</f>
        <v>9.48</v>
      </c>
      <c r="H8" s="59">
        <f>'DRIs DATA 입력'!H8</f>
        <v>16.722000000000001</v>
      </c>
      <c r="I8" s="46"/>
      <c r="J8" s="59" t="s">
        <v>216</v>
      </c>
      <c r="K8" s="59">
        <f>'DRIs DATA 입력'!K8</f>
        <v>6.3310000000000004</v>
      </c>
      <c r="L8" s="59">
        <f>'DRIs DATA 입력'!L8</f>
        <v>11.308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1978.5762999999999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62.962788000000003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11.421446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924.06389999999999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395.85610000000003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6.1591472999999999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4.8071339999999996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56.480049999999999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6.7609149999999998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2013.0859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28.717338999999999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7.2598409999999998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3.2399100999999999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1931.8114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4101.5910000000003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21433.092000000001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10435.800999999999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501.70197000000002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378.86194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53.853313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38.500022999999999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1996.7382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0.33402263999999998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11.538333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490.73345999999998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293.85757000000001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1" sqref="J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289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296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296</v>
      </c>
    </row>
    <row r="6" spans="1:27" x14ac:dyDescent="0.4">
      <c r="A6" s="65" t="s">
        <v>297</v>
      </c>
      <c r="B6" s="65">
        <v>2400</v>
      </c>
      <c r="C6" s="65">
        <v>6934.8230000000003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242.00323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86.599770000000007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73.798000000000002</v>
      </c>
      <c r="G8" s="65">
        <v>9.48</v>
      </c>
      <c r="H8" s="65">
        <v>16.722000000000001</v>
      </c>
      <c r="J8" s="65" t="s">
        <v>302</v>
      </c>
      <c r="K8" s="65">
        <v>6.3310000000000004</v>
      </c>
      <c r="L8" s="65">
        <v>11.308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296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296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296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296</v>
      </c>
    </row>
    <row r="16" spans="1:27" x14ac:dyDescent="0.4">
      <c r="A16" s="65" t="s">
        <v>308</v>
      </c>
      <c r="B16" s="65">
        <v>550</v>
      </c>
      <c r="C16" s="65">
        <v>750</v>
      </c>
      <c r="D16" s="65">
        <v>0</v>
      </c>
      <c r="E16" s="65">
        <v>3000</v>
      </c>
      <c r="F16" s="65">
        <v>1978.5762999999999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62.962788000000003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11.421446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924.06389999999999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296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296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296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296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296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296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296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296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296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395.85610000000003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6.1591472999999999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4.8071339999999996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56.480049999999999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6.7609149999999998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2013.0859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28.717338999999999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7.2598409999999998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3.2399100999999999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321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323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296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296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296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296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296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296</v>
      </c>
    </row>
    <row r="36" spans="1:68" x14ac:dyDescent="0.4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1931.8114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4101.5910000000003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21433.092000000001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10435.800999999999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501.70197000000002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378.86194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296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296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296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296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296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296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296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296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296</v>
      </c>
    </row>
    <row r="46" spans="1:68" x14ac:dyDescent="0.4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53.853313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38.500022999999999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1996.7382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0.33402263999999998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11.538333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490.73345999999998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293.85757000000001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8" sqref="G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275</v>
      </c>
      <c r="D2" s="61">
        <v>32</v>
      </c>
      <c r="E2" s="61">
        <v>6934.8230000000003</v>
      </c>
      <c r="F2" s="61">
        <v>1068.0426</v>
      </c>
      <c r="G2" s="61">
        <v>137.19649999999999</v>
      </c>
      <c r="H2" s="61">
        <v>75.816829999999996</v>
      </c>
      <c r="I2" s="61">
        <v>61.379660000000001</v>
      </c>
      <c r="J2" s="61">
        <v>242.00323</v>
      </c>
      <c r="K2" s="61">
        <v>129.37906000000001</v>
      </c>
      <c r="L2" s="61">
        <v>112.62418</v>
      </c>
      <c r="M2" s="61">
        <v>86.599770000000007</v>
      </c>
      <c r="N2" s="61">
        <v>7.7348780000000001</v>
      </c>
      <c r="O2" s="61">
        <v>46.463709999999999</v>
      </c>
      <c r="P2" s="61">
        <v>3788.7979999999998</v>
      </c>
      <c r="Q2" s="61">
        <v>90.567893999999995</v>
      </c>
      <c r="R2" s="61">
        <v>1978.5762999999999</v>
      </c>
      <c r="S2" s="61">
        <v>315.92194000000001</v>
      </c>
      <c r="T2" s="61">
        <v>19951.851999999999</v>
      </c>
      <c r="U2" s="61">
        <v>11.421446</v>
      </c>
      <c r="V2" s="61">
        <v>62.962788000000003</v>
      </c>
      <c r="W2" s="61">
        <v>924.06389999999999</v>
      </c>
      <c r="X2" s="61">
        <v>395.85610000000003</v>
      </c>
      <c r="Y2" s="61">
        <v>6.1591472999999999</v>
      </c>
      <c r="Z2" s="61">
        <v>4.8071339999999996</v>
      </c>
      <c r="AA2" s="61">
        <v>56.480049999999999</v>
      </c>
      <c r="AB2" s="61">
        <v>6.7609149999999998</v>
      </c>
      <c r="AC2" s="61">
        <v>2013.0859</v>
      </c>
      <c r="AD2" s="61">
        <v>28.717338999999999</v>
      </c>
      <c r="AE2" s="61">
        <v>7.2598409999999998</v>
      </c>
      <c r="AF2" s="61">
        <v>3.2399100999999999</v>
      </c>
      <c r="AG2" s="61">
        <v>1931.8114</v>
      </c>
      <c r="AH2" s="61">
        <v>1135.0126</v>
      </c>
      <c r="AI2" s="61">
        <v>796.79880000000003</v>
      </c>
      <c r="AJ2" s="61">
        <v>4101.5910000000003</v>
      </c>
      <c r="AK2" s="61">
        <v>21433.092000000001</v>
      </c>
      <c r="AL2" s="61">
        <v>501.70197000000002</v>
      </c>
      <c r="AM2" s="61">
        <v>10435.800999999999</v>
      </c>
      <c r="AN2" s="61">
        <v>378.86194</v>
      </c>
      <c r="AO2" s="61">
        <v>53.853313</v>
      </c>
      <c r="AP2" s="61">
        <v>38.843530000000001</v>
      </c>
      <c r="AQ2" s="61">
        <v>15.009785000000001</v>
      </c>
      <c r="AR2" s="61">
        <v>38.500022999999999</v>
      </c>
      <c r="AS2" s="61">
        <v>1996.7382</v>
      </c>
      <c r="AT2" s="61">
        <v>0.33402263999999998</v>
      </c>
      <c r="AU2" s="61">
        <v>11.538333</v>
      </c>
      <c r="AV2" s="61">
        <v>490.73345999999998</v>
      </c>
      <c r="AW2" s="61">
        <v>293.85757000000001</v>
      </c>
      <c r="AX2" s="61">
        <v>1.0036715</v>
      </c>
      <c r="AY2" s="61">
        <v>4.391222</v>
      </c>
      <c r="AZ2" s="61">
        <v>874.25933999999995</v>
      </c>
      <c r="BA2" s="61">
        <v>117.27813999999999</v>
      </c>
      <c r="BB2" s="61">
        <v>35.324623000000003</v>
      </c>
      <c r="BC2" s="61">
        <v>40.893642</v>
      </c>
      <c r="BD2" s="61">
        <v>41.04034</v>
      </c>
      <c r="BE2" s="61">
        <v>2.9380689000000002</v>
      </c>
      <c r="BF2" s="61">
        <v>13.927187</v>
      </c>
      <c r="BG2" s="61">
        <v>1.3877448000000001E-2</v>
      </c>
      <c r="BH2" s="61">
        <v>6.8325440000000001E-2</v>
      </c>
      <c r="BI2" s="61">
        <v>5.5108530000000003E-2</v>
      </c>
      <c r="BJ2" s="61">
        <v>0.2447144</v>
      </c>
      <c r="BK2" s="61">
        <v>1.067496E-3</v>
      </c>
      <c r="BL2" s="61">
        <v>1.1184027999999999</v>
      </c>
      <c r="BM2" s="61">
        <v>10.995122</v>
      </c>
      <c r="BN2" s="61">
        <v>3.0732176</v>
      </c>
      <c r="BO2" s="61">
        <v>169.05855</v>
      </c>
      <c r="BP2" s="61">
        <v>29.516663000000001</v>
      </c>
      <c r="BQ2" s="61">
        <v>53.904204999999997</v>
      </c>
      <c r="BR2" s="61">
        <v>196.91519</v>
      </c>
      <c r="BS2" s="61">
        <v>84.055160000000001</v>
      </c>
      <c r="BT2" s="61">
        <v>35.784984999999999</v>
      </c>
      <c r="BU2" s="61">
        <v>0.21312232</v>
      </c>
      <c r="BV2" s="61">
        <v>0.17946702</v>
      </c>
      <c r="BW2" s="61">
        <v>2.4096044999999999</v>
      </c>
      <c r="BX2" s="61">
        <v>4.0044393999999999</v>
      </c>
      <c r="BY2" s="61">
        <v>0.35808498</v>
      </c>
      <c r="BZ2" s="61">
        <v>1.4610048E-3</v>
      </c>
      <c r="CA2" s="61">
        <v>2.1621052999999999</v>
      </c>
      <c r="CB2" s="61">
        <v>8.6773740000000002E-2</v>
      </c>
      <c r="CC2" s="61">
        <v>0.55258019999999997</v>
      </c>
      <c r="CD2" s="61">
        <v>5.6975645999999998</v>
      </c>
      <c r="CE2" s="61">
        <v>0.22227986</v>
      </c>
      <c r="CF2" s="61">
        <v>0.93008040000000003</v>
      </c>
      <c r="CG2" s="61">
        <v>4.9500000000000003E-7</v>
      </c>
      <c r="CH2" s="61">
        <v>0.10642358</v>
      </c>
      <c r="CI2" s="61">
        <v>6.3708406000000002E-3</v>
      </c>
      <c r="CJ2" s="61">
        <v>12.621798</v>
      </c>
      <c r="CK2" s="61">
        <v>5.9258312E-2</v>
      </c>
      <c r="CL2" s="61">
        <v>2.2382366999999999</v>
      </c>
      <c r="CM2" s="61">
        <v>10.283911</v>
      </c>
      <c r="CN2" s="61">
        <v>8214.0139999999992</v>
      </c>
      <c r="CO2" s="61">
        <v>14039.811</v>
      </c>
      <c r="CP2" s="61">
        <v>8128.8950000000004</v>
      </c>
      <c r="CQ2" s="61">
        <v>3025.7593000000002</v>
      </c>
      <c r="CR2" s="61">
        <v>1614.9263000000001</v>
      </c>
      <c r="CS2" s="61">
        <v>1646.4322999999999</v>
      </c>
      <c r="CT2" s="61">
        <v>8018.3630000000003</v>
      </c>
      <c r="CU2" s="61">
        <v>4721.0645000000004</v>
      </c>
      <c r="CV2" s="61">
        <v>5068.2929999999997</v>
      </c>
      <c r="CW2" s="61">
        <v>5393.3095999999996</v>
      </c>
      <c r="CX2" s="61">
        <v>1497.9431</v>
      </c>
      <c r="CY2" s="61">
        <v>10498.808999999999</v>
      </c>
      <c r="CZ2" s="61">
        <v>4847.6103999999996</v>
      </c>
      <c r="DA2" s="61">
        <v>12081.665000000001</v>
      </c>
      <c r="DB2" s="61">
        <v>11690.604499999999</v>
      </c>
      <c r="DC2" s="61">
        <v>16853.388999999999</v>
      </c>
      <c r="DD2" s="61">
        <v>26472.846000000001</v>
      </c>
      <c r="DE2" s="61">
        <v>5572.8867</v>
      </c>
      <c r="DF2" s="61">
        <v>13101.915999999999</v>
      </c>
      <c r="DG2" s="61">
        <v>6245.9994999999999</v>
      </c>
      <c r="DH2" s="61">
        <v>398.28557999999998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117.27813999999999</v>
      </c>
      <c r="B6">
        <f>BB2</f>
        <v>35.324623000000003</v>
      </c>
      <c r="C6">
        <f>BC2</f>
        <v>40.893642</v>
      </c>
      <c r="D6">
        <f>BD2</f>
        <v>41.04034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31947</v>
      </c>
      <c r="C2" s="56">
        <f ca="1">YEAR(TODAY())-YEAR(B2)+IF(TODAY()&gt;=DATE(YEAR(TODAY()),MONTH(B2),DAY(B2)),0,-1)</f>
        <v>33</v>
      </c>
      <c r="E2" s="52">
        <v>176.1</v>
      </c>
      <c r="F2" s="53" t="s">
        <v>39</v>
      </c>
      <c r="G2" s="52">
        <v>70</v>
      </c>
      <c r="H2" s="51" t="s">
        <v>41</v>
      </c>
      <c r="I2" s="72">
        <f>ROUND(G3/E3^2,1)</f>
        <v>22.6</v>
      </c>
    </row>
    <row r="3" spans="1:9" x14ac:dyDescent="0.4">
      <c r="E3" s="51">
        <f>E2/100</f>
        <v>1.7609999999999999</v>
      </c>
      <c r="F3" s="51" t="s">
        <v>40</v>
      </c>
      <c r="G3" s="51">
        <f>G2</f>
        <v>70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손성락, ID : H1800025)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11:02:52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33</v>
      </c>
      <c r="G12" s="137"/>
      <c r="H12" s="137"/>
      <c r="I12" s="137"/>
      <c r="K12" s="128">
        <f>'개인정보 및 신체계측 입력'!E2</f>
        <v>176.1</v>
      </c>
      <c r="L12" s="129"/>
      <c r="M12" s="122">
        <f>'개인정보 및 신체계측 입력'!G2</f>
        <v>70</v>
      </c>
      <c r="N12" s="123"/>
      <c r="O12" s="118" t="s">
        <v>271</v>
      </c>
      <c r="P12" s="112"/>
      <c r="Q12" s="115">
        <f>'개인정보 및 신체계측 입력'!I2</f>
        <v>22.6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손성락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73.798000000000002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9.48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16.722000000000001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11.3</v>
      </c>
      <c r="L72" s="36" t="s">
        <v>53</v>
      </c>
      <c r="M72" s="36">
        <f>ROUND('DRIs DATA'!K8,1)</f>
        <v>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263.81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524.69000000000005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395.86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450.73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241.48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1428.87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538.53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2020-06-24T02:15:36Z</dcterms:modified>
</cp:coreProperties>
</file>