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<sst xmlns="http://schemas.openxmlformats.org/spreadsheetml/2006/main" count="692" uniqueCount="339">
  <si>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</si>
  <si>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</si>
  <si>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</si>
  <si>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</si>
  <si>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</si>
  <si>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</si>
  <si>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</si>
  <si>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</si>
  <si>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</si>
  <si>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</si>
  <si>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</si>
  <si>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</si>
  <si>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</si>
  <si>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</si>
  <si>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</si>
  <si>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</si>
  <si>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</si>
  <si>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</si>
  <si>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</si>
  <si>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</si>
  <si>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</si>
  <si>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</si>
  <si>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</si>
  <si>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</si>
  <si>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</si>
  <si>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</si>
  <si>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</si>
  <si>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</si>
  <si>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</si>
  <si>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</si>
  <si>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</si>
  <si>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</si>
  <si>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</si>
  <si>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</si>
  <si>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</si>
  <si>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</si>
  <si>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</si>
  <si>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</si>
  <si>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</si>
  <si>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</si>
  <si>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</si>
  <si>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</si>
  <si>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</si>
  <si>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</si>
  <si>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</si>
  <si>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</si>
  <si>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</si>
  <si>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</si>
  <si>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</si>
  <si>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</si>
  <si>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</si>
  <si>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</si>
  <si>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</si>
  <si>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</si>
  <si>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</si>
  <si>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</si>
  <si>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</si>
  <si>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</si>
  <si>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</si>
  <si>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</si>
  <si>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</si>
  <si>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</si>
  <si>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</si>
  <si>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</si>
  <si>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</si>
  <si>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</si>
  <si>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</si>
  <si>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</si>
  <si>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</si>
  <si>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</si>
  <si>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</si>
  <si>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</si>
  <si>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</si>
  <si>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</si>
  <si>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</si>
  <si>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</si>
  <si>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</si>
  <si>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</si>
  <si>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</si>
  <si>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</si>
  <si>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</si>
  <si>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</si>
  <si>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</si>
  <si>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</si>
  <si>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</si>
  <si>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</si>
  <si>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</si>
  <si>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</si>
  <si>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</si>
  <si>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</si>
  <si>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</si>
  <si>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</si>
  <si>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</si>
  <si>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</si>
  <si>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</si>
  <si>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</si>
  <si>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</si>
  <si>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</si>
  <si>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</si>
  <si>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</si>
  <si>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</si>
  <si>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</si>
  <si>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</si>
  <si>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</si>
  <si>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</si>
  <si>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</si>
  <si>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</si>
  <si>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</si>
  <si>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</si>
  <si>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</si>
  <si>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</si>
  <si>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</si>
  <si>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</si>
  <si>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</si>
  <si>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</si>
  <si>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</si>
  <si>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</si>
  <si>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</si>
  <si>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</si>
  <si>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</si>
  <si>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</si>
  <si>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</si>
  <si>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</si>
  <si>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</si>
  <si>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</si>
  <si>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</si>
  <si>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</si>
  <si>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</si>
  <si>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</si>
  <si>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</si>
  <si>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</si>
  <si>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</si>
  <si>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</si>
  <si>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</si>
  <si>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</si>
  <si>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</si>
  <si>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</si>
  <si>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</si>
  <si>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</si>
  <si>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</si>
  <si>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</si>
  <si>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</si>
  <si>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</si>
  <si>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</si>
  <si>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</si>
  <si>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</si>
  <si>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</si>
  <si>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</si>
  <si>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</si>
  <si>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</si>
  <si>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</si>
  <si>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</si>
  <si>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</si>
  <si>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</si>
  <si>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</si>
  <si>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</si>
  <si>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</si>
  <si>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</si>
  <si>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</si>
  <si>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</si>
  <si>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</si>
  <si>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</si>
  <si>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</si>
  <si>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</si>
  <si>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</si>
  <si>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</si>
  <si>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</si>
  <si>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</si>
  <si>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</si>
  <si>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</si>
  <si>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</si>
  <si>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</si>
  <si>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</si>
  <si>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</si>
  <si>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</si>
  <si>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</si>
  <si>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</si>
  <si>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</si>
  <si>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</si>
  <si>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</si>
  <si>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</si>
  <si>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</si>
  <si>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</si>
  <si>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</si>
  <si>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</si>
  <si>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</si>
  <si>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</si>
  <si>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</si>
  <si>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</si>
  <si>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</si>
  <si>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</si>
  <si>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</si>
  <si>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</si>
  <si>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</si>
  <si>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</si>
  <si>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</si>
  <si>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</si>
  <si>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</si>
  <si>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</si>
  <si>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</si>
  <si>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</si>
  <si>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</si>
  <si>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</si>
  <si>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</si>
  <si>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</si>
  <si>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</si>
  <si>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</si>
  <si>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</si>
  <si>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</si>
  <si>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</si>
  <si>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</si>
  <si>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</si>
  <si>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</si>
  <si>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</si>
  <si>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</si>
  <si>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</si>
  <si>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</si>
  <si>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</si>
  <si>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</si>
  <si>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</si>
  <si>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</si>
  <si>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</si>
  <si>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</si>
  <si>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</si>
  <si>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</si>
  <si>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</si>
  <si>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</si>
  <si>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</si>
  <si>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</si>
  <si>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</si>
  <si>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</si>
  <si>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</si>
  <si>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</si>
  <si>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</si>
  <si>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</si>
  <si>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</si>
  <si>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</si>
  <si>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</si>
  <si>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</si>
  <si>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</si>
  <si>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</si>
  <si>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</si>
  <si>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</si>
  <si>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</si>
  <si>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</si>
  <si>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</si>
  <si>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</si>
  <si>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</si>
  <si>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</si>
  <si>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</si>
  <si>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</si>
  <si>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</si>
  <si>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</si>
  <si>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</si>
  <si>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</si>
  <si>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</si>
  <si>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</si>
  <si>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</si>
  <si>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</si>
  <si>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</si>
  <si>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</si>
  <si>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</si>
  <si>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</si>
  <si>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</si>
  <si>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</si>
  <si>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</si>
  <si>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</si>
  <si>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</si>
  <si>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</si>
  <si>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</si>
  <si>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</si>
  <si>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</si>
  <si>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</si>
  <si>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</si>
  <si>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</si>
  <si>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</si>
  <si>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</si>
  <si>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</si>
  <si>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</si>
  <si>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</si>
  <si>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</si>
  <si>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</si>
  <si>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</si>
  <si>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</si>
  <si>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</si>
  <si>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</si>
  <si>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</si>
  <si>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</si>
  <si>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</si>
  <si>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</si>
  <si>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</si>
  <si>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</si>
  <si>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</si>
  <si>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</si>
  <si>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</si>
  <si>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</si>
  <si>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</si>
  <si>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</si>
  <si>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</si>
  <si>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</si>
  <si>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</si>
  <si>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</si>
  <si>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</si>
  <si>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</si>
  <si>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</si>
  <si>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</si>
  <si>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</si>
  <si>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</si>
  <si>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</si>
  <si>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</si>
  <si>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</si>
  <si>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</si>
  <si>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</si>
  <si>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</si>
  <si>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</si>
  <si>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</si>
  <si>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</si>
  <si>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</si>
  <si>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</si>
  <si>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</si>
  <si>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</si>
  <si>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</si>
  <si>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</si>
  <si>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</si>
  <si>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</si>
  <si>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</si>
  <si>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</si>
  <si>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최경자, ID : H1800027)</t>
  </si>
  <si>
    <t>2020년 07월 03일 11:47:16</t>
  </si>
  <si>
    <t>다량영양소</t>
    <phoneticPr fontId="1" type="noConversion"/>
  </si>
  <si>
    <t>섭취량</t>
    <phoneticPr fontId="1" type="noConversion"/>
  </si>
  <si>
    <t>지용성 비타민</t>
    <phoneticPr fontId="1" type="noConversion"/>
  </si>
  <si>
    <t>리보플라빈</t>
    <phoneticPr fontId="1" type="noConversion"/>
  </si>
  <si>
    <t>염소</t>
    <phoneticPr fontId="1" type="noConversion"/>
  </si>
  <si>
    <t>요오드</t>
    <phoneticPr fontId="1" type="noConversion"/>
  </si>
  <si>
    <t>몰리브덴(ug/일)</t>
    <phoneticPr fontId="1" type="noConversion"/>
  </si>
  <si>
    <t>H1800027</t>
  </si>
  <si>
    <t>최경자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</si>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</sst>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39.300915000000003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4072"/>
        <c:axId val="617252896"/>
      </c:barChart>
      <c:catAx>
        <c:axId val="61725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2896"/>
        <c:crosses val="autoZero"/>
        <c:auto val="1"/>
        <c:lblAlgn val="ctr"/>
        <c:lblOffset val="100"/>
        <c:noMultiLvlLbl val="0"/>
      </c:catAx>
      <c:valAx>
        <c:axId val="61725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1.8756170000000001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5248"/>
        <c:axId val="617254856"/>
      </c:barChart>
      <c:catAx>
        <c:axId val="61725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4856"/>
        <c:crosses val="autoZero"/>
        <c:auto val="1"/>
        <c:lblAlgn val="ctr"/>
        <c:lblOffset val="100"/>
        <c:noMultiLvlLbl val="0"/>
      </c:catAx>
      <c:valAx>
        <c:axId val="61725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0.81837444999999998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0936"/>
        <c:axId val="617247016"/>
      </c:barChart>
      <c:catAx>
        <c:axId val="61725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7016"/>
        <c:crosses val="autoZero"/>
        <c:auto val="1"/>
        <c:lblAlgn val="ctr"/>
        <c:lblOffset val="100"/>
        <c:noMultiLvlLbl val="0"/>
      </c:catAx>
      <c:valAx>
        <c:axId val="61724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748.90404999999998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9168"/>
        <c:axId val="617258776"/>
      </c:barChart>
      <c:catAx>
        <c:axId val="61725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8776"/>
        <c:crosses val="autoZero"/>
        <c:auto val="1"/>
        <c:lblAlgn val="ctr"/>
        <c:lblOffset val="100"/>
        <c:noMultiLvlLbl val="0"/>
      </c:catAx>
      <c:valAx>
        <c:axId val="61725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1928.9963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835840"/>
        <c:axId val="621834272"/>
      </c:barChart>
      <c:catAx>
        <c:axId val="62183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834272"/>
        <c:crosses val="autoZero"/>
        <c:auto val="1"/>
        <c:lblAlgn val="ctr"/>
        <c:lblOffset val="100"/>
        <c:noMultiLvlLbl val="0"/>
      </c:catAx>
      <c:valAx>
        <c:axId val="621834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83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197.56800999999999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835056"/>
        <c:axId val="621835448"/>
      </c:barChart>
      <c:catAx>
        <c:axId val="62183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835448"/>
        <c:crosses val="autoZero"/>
        <c:auto val="1"/>
        <c:lblAlgn val="ctr"/>
        <c:lblOffset val="100"/>
        <c:noMultiLvlLbl val="0"/>
      </c:catAx>
      <c:valAx>
        <c:axId val="62183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83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61.649887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836232"/>
        <c:axId val="621836624"/>
      </c:barChart>
      <c:catAx>
        <c:axId val="62183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836624"/>
        <c:crosses val="autoZero"/>
        <c:auto val="1"/>
        <c:lblAlgn val="ctr"/>
        <c:lblOffset val="100"/>
        <c:noMultiLvlLbl val="0"/>
      </c:catAx>
      <c:valAx>
        <c:axId val="62183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83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6.2605310000000003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837800"/>
        <c:axId val="621837016"/>
      </c:barChart>
      <c:catAx>
        <c:axId val="62183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837016"/>
        <c:crosses val="autoZero"/>
        <c:auto val="1"/>
        <c:lblAlgn val="ctr"/>
        <c:lblOffset val="100"/>
        <c:noMultiLvlLbl val="0"/>
      </c:catAx>
      <c:valAx>
        <c:axId val="621837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83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358.29248000000001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838584"/>
        <c:axId val="621839368"/>
      </c:barChart>
      <c:catAx>
        <c:axId val="6218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839368"/>
        <c:crosses val="autoZero"/>
        <c:auto val="1"/>
        <c:lblAlgn val="ctr"/>
        <c:lblOffset val="100"/>
        <c:noMultiLvlLbl val="0"/>
      </c:catAx>
      <c:valAx>
        <c:axId val="6218393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8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4.5878860000000002E-3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838976"/>
        <c:axId val="621840152"/>
      </c:barChart>
      <c:catAx>
        <c:axId val="62183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840152"/>
        <c:crosses val="autoZero"/>
        <c:auto val="1"/>
        <c:lblAlgn val="ctr"/>
        <c:lblOffset val="100"/>
        <c:noMultiLvlLbl val="0"/>
      </c:catAx>
      <c:valAx>
        <c:axId val="62184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8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1.8184016000000001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1840936"/>
        <c:axId val="513430120"/>
      </c:barChart>
      <c:catAx>
        <c:axId val="62184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30120"/>
        <c:crosses val="autoZero"/>
        <c:auto val="1"/>
        <c:lblAlgn val="ctr"/>
        <c:lblOffset val="100"/>
        <c:noMultiLvlLbl val="0"/>
      </c:catAx>
      <c:valAx>
        <c:axId val="513430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184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14.941763999999999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2112"/>
        <c:axId val="617246232"/>
      </c:barChart>
      <c:catAx>
        <c:axId val="61725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6232"/>
        <c:crosses val="autoZero"/>
        <c:auto val="1"/>
        <c:lblAlgn val="ctr"/>
        <c:lblOffset val="100"/>
        <c:noMultiLvlLbl val="0"/>
      </c:catAx>
      <c:valAx>
        <c:axId val="617246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140.46477999999999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31688"/>
        <c:axId val="513432080"/>
      </c:barChart>
      <c:catAx>
        <c:axId val="51343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32080"/>
        <c:crosses val="autoZero"/>
        <c:auto val="1"/>
        <c:lblAlgn val="ctr"/>
        <c:lblOffset val="100"/>
        <c:noMultiLvlLbl val="0"/>
      </c:catAx>
      <c:valAx>
        <c:axId val="51343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3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49.679400000000001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32472"/>
        <c:axId val="513430904"/>
      </c:barChart>
      <c:catAx>
        <c:axId val="51343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30904"/>
        <c:crosses val="autoZero"/>
        <c:auto val="1"/>
        <c:lblAlgn val="ctr"/>
        <c:lblOffset val="100"/>
        <c:noMultiLvlLbl val="0"/>
      </c:catAx>
      <c:valAx>
        <c:axId val="51343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3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7.1280000000000001</c:v>
                </c:pt>
                <c:pt idx="1">
                  <c:v>15.17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43653880"/>
        <c:axId val="243655840"/>
      </c:barChart>
      <c:catAx>
        <c:axId val="24365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655840"/>
        <c:crosses val="autoZero"/>
        <c:auto val="1"/>
        <c:lblAlgn val="ctr"/>
        <c:lblOffset val="100"/>
        <c:noMultiLvlLbl val="0"/>
      </c:catAx>
      <c:valAx>
        <c:axId val="24365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5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10.432353000000001</c:v>
                </c:pt>
                <c:pt idx="1">
                  <c:v>10.432834</c:v>
                </c:pt>
                <c:pt idx="2">
                  <c:v>11.937124000000001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407.35654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655448"/>
        <c:axId val="243655056"/>
      </c:barChart>
      <c:catAx>
        <c:axId val="24365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655056"/>
        <c:crosses val="autoZero"/>
        <c:auto val="1"/>
        <c:lblAlgn val="ctr"/>
        <c:lblOffset val="100"/>
        <c:noMultiLvlLbl val="0"/>
      </c:catAx>
      <c:valAx>
        <c:axId val="243655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5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11.846429000000001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652704"/>
        <c:axId val="612408824"/>
      </c:barChart>
      <c:catAx>
        <c:axId val="2436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8824"/>
        <c:crosses val="autoZero"/>
        <c:auto val="1"/>
        <c:lblAlgn val="ctr"/>
        <c:lblOffset val="100"/>
        <c:noMultiLvlLbl val="0"/>
      </c:catAx>
      <c:valAx>
        <c:axId val="61240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70.653999999999996</c:v>
                </c:pt>
                <c:pt idx="1">
                  <c:v>12.294</c:v>
                </c:pt>
                <c:pt idx="2">
                  <c:v>17.050999999999998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2407256"/>
        <c:axId val="612409216"/>
      </c:barChart>
      <c:catAx>
        <c:axId val="61240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9216"/>
        <c:crosses val="autoZero"/>
        <c:auto val="1"/>
        <c:lblAlgn val="ctr"/>
        <c:lblOffset val="100"/>
        <c:noMultiLvlLbl val="0"/>
      </c:catAx>
      <c:valAx>
        <c:axId val="61240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1071.3961999999999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9608"/>
        <c:axId val="519165456"/>
      </c:barChart>
      <c:catAx>
        <c:axId val="61240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5456"/>
        <c:crosses val="autoZero"/>
        <c:auto val="1"/>
        <c:lblAlgn val="ctr"/>
        <c:lblOffset val="100"/>
        <c:noMultiLvlLbl val="0"/>
      </c:catAx>
      <c:valAx>
        <c:axId val="51916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70.766480000000001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6240"/>
        <c:axId val="519163888"/>
      </c:barChart>
      <c:catAx>
        <c:axId val="51916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3888"/>
        <c:crosses val="autoZero"/>
        <c:auto val="1"/>
        <c:lblAlgn val="ctr"/>
        <c:lblOffset val="100"/>
        <c:noMultiLvlLbl val="0"/>
      </c:catAx>
      <c:valAx>
        <c:axId val="519163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379.01675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269640"/>
        <c:axId val="437270424"/>
      </c:barChart>
      <c:catAx>
        <c:axId val="43726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70424"/>
        <c:crosses val="autoZero"/>
        <c:auto val="1"/>
        <c:lblAlgn val="ctr"/>
        <c:lblOffset val="100"/>
        <c:noMultiLvlLbl val="0"/>
      </c:catAx>
      <c:valAx>
        <c:axId val="43727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6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3.4808015999999999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48584"/>
        <c:axId val="617245448"/>
      </c:barChart>
      <c:catAx>
        <c:axId val="61724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5448"/>
        <c:crosses val="autoZero"/>
        <c:auto val="1"/>
        <c:lblAlgn val="ctr"/>
        <c:lblOffset val="100"/>
        <c:noMultiLvlLbl val="0"/>
      </c:catAx>
      <c:valAx>
        <c:axId val="61724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4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2655.2258000000002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541480"/>
        <c:axId val="243542264"/>
      </c:barChart>
      <c:catAx>
        <c:axId val="24354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542264"/>
        <c:crosses val="autoZero"/>
        <c:auto val="1"/>
        <c:lblAlgn val="ctr"/>
        <c:lblOffset val="100"/>
        <c:noMultiLvlLbl val="0"/>
      </c:catAx>
      <c:valAx>
        <c:axId val="24354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54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7.1936073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595400"/>
        <c:axId val="610329672"/>
      </c:barChart>
      <c:catAx>
        <c:axId val="24359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329672"/>
        <c:crosses val="autoZero"/>
        <c:auto val="1"/>
        <c:lblAlgn val="ctr"/>
        <c:lblOffset val="100"/>
        <c:noMultiLvlLbl val="0"/>
      </c:catAx>
      <c:valAx>
        <c:axId val="61032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59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1.0723885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330456"/>
        <c:axId val="610330848"/>
      </c:barChart>
      <c:catAx>
        <c:axId val="61033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330848"/>
        <c:crosses val="autoZero"/>
        <c:auto val="1"/>
        <c:lblAlgn val="ctr"/>
        <c:lblOffset val="100"/>
        <c:noMultiLvlLbl val="0"/>
      </c:catAx>
      <c:valAx>
        <c:axId val="61033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33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119.9537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49760"/>
        <c:axId val="617247408"/>
      </c:barChart>
      <c:catAx>
        <c:axId val="61724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7408"/>
        <c:crosses val="autoZero"/>
        <c:auto val="1"/>
        <c:lblAlgn val="ctr"/>
        <c:lblOffset val="100"/>
        <c:noMultiLvlLbl val="0"/>
      </c:catAx>
      <c:valAx>
        <c:axId val="61724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4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0.94768169999999996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48976"/>
        <c:axId val="617249368"/>
      </c:barChart>
      <c:catAx>
        <c:axId val="61724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49368"/>
        <c:crosses val="autoZero"/>
        <c:auto val="1"/>
        <c:lblAlgn val="ctr"/>
        <c:lblOffset val="100"/>
        <c:noMultiLvlLbl val="0"/>
      </c:catAx>
      <c:valAx>
        <c:axId val="617249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4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7.756589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1328"/>
        <c:axId val="617251720"/>
      </c:barChart>
      <c:catAx>
        <c:axId val="61725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1720"/>
        <c:crosses val="autoZero"/>
        <c:auto val="1"/>
        <c:lblAlgn val="ctr"/>
        <c:lblOffset val="100"/>
        <c:noMultiLvlLbl val="0"/>
      </c:catAx>
      <c:valAx>
        <c:axId val="61725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1.0723885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48192"/>
        <c:axId val="617258384"/>
      </c:barChart>
      <c:catAx>
        <c:axId val="61724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8384"/>
        <c:crosses val="autoZero"/>
        <c:auto val="1"/>
        <c:lblAlgn val="ctr"/>
        <c:lblOffset val="100"/>
        <c:noMultiLvlLbl val="0"/>
      </c:catAx>
      <c:valAx>
        <c:axId val="61725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4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333.47262999999998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7600"/>
        <c:axId val="617257208"/>
      </c:barChart>
      <c:catAx>
        <c:axId val="61725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7208"/>
        <c:crosses val="autoZero"/>
        <c:auto val="1"/>
        <c:lblAlgn val="ctr"/>
        <c:lblOffset val="100"/>
        <c:noMultiLvlLbl val="0"/>
      </c:catAx>
      <c:valAx>
        <c:axId val="61725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4.0213840000000003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56424"/>
        <c:axId val="617256032"/>
      </c:barChart>
      <c:catAx>
        <c:axId val="61725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56032"/>
        <c:crosses val="autoZero"/>
        <c:auto val="1"/>
        <c:lblAlgn val="ctr"/>
        <c:lblOffset val="100"/>
        <c:noMultiLvlLbl val="0"/>
      </c:catAx>
      <c:valAx>
        <c:axId val="61725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5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최경자, ID : H1800027)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03일 11:47:16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1071.3961999999999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39.300915000000003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14.941763999999999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70.653999999999996</v>
      </c>
      <c r="G8" s="59">
        <f>'DRIs DATA 입력'!G8</f>
        <v>12.294</v>
      </c>
      <c r="H8" s="59">
        <f>'DRIs DATA 입력'!H8</f>
        <v>17.050999999999998</v>
      </c>
      <c r="I8" s="46"/>
      <c r="J8" s="59" t="s">
        <v>216</v>
      </c>
      <c r="K8" s="59">
        <f>'DRIs DATA 입력'!K8</f>
        <v>7.1280000000000001</v>
      </c>
      <c r="L8" s="59">
        <f>'DRIs DATA 입력'!L8</f>
        <v>15.17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407.35654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11.846429000000001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3.4808015999999999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119.9537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70.766480000000001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0.94936233999999997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0.94768169999999996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7.756589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1.0723885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333.47262999999998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4.0213840000000003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1.8756170000000001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0.81837444999999998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379.01675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748.90404999999998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2655.2258000000002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1928.9963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197.56800999999999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61.649887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7.1936073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6.2605310000000003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358.29248000000001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4.5878860000000002E-3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1.8184016000000001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140.46477999999999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49.679400000000001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1" sqref="D1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327</v>
      </c>
      <c r="G1" s="62" t="s">
        <v>276</v>
      </c>
      <c r="H1" s="61" t="s">
        <v>328</v>
      </c>
    </row>
    <row r="3" spans="1:27" x14ac:dyDescent="0.4">
      <c r="A3" s="68" t="s">
        <v>329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4">
      <c r="A5" s="65"/>
      <c r="B5" s="65" t="s">
        <v>281</v>
      </c>
      <c r="C5" s="65" t="s">
        <v>330</v>
      </c>
      <c r="E5" s="65"/>
      <c r="F5" s="65" t="s">
        <v>282</v>
      </c>
      <c r="G5" s="65" t="s">
        <v>283</v>
      </c>
      <c r="H5" s="65" t="s">
        <v>46</v>
      </c>
      <c r="J5" s="65"/>
      <c r="K5" s="65" t="s">
        <v>284</v>
      </c>
      <c r="L5" s="65" t="s">
        <v>285</v>
      </c>
      <c r="N5" s="65"/>
      <c r="O5" s="65" t="s">
        <v>286</v>
      </c>
      <c r="P5" s="65" t="s">
        <v>287</v>
      </c>
      <c r="Q5" s="65" t="s">
        <v>288</v>
      </c>
      <c r="R5" s="65" t="s">
        <v>289</v>
      </c>
      <c r="S5" s="65" t="s">
        <v>330</v>
      </c>
      <c r="U5" s="65"/>
      <c r="V5" s="65" t="s">
        <v>286</v>
      </c>
      <c r="W5" s="65" t="s">
        <v>287</v>
      </c>
      <c r="X5" s="65" t="s">
        <v>288</v>
      </c>
      <c r="Y5" s="65" t="s">
        <v>289</v>
      </c>
      <c r="Z5" s="65" t="s">
        <v>330</v>
      </c>
    </row>
    <row r="6" spans="1:27" x14ac:dyDescent="0.4">
      <c r="A6" s="65" t="s">
        <v>277</v>
      </c>
      <c r="B6" s="65">
        <v>1600</v>
      </c>
      <c r="C6" s="65">
        <v>1071.3961999999999</v>
      </c>
      <c r="E6" s="65" t="s">
        <v>290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291</v>
      </c>
      <c r="O6" s="65">
        <v>40</v>
      </c>
      <c r="P6" s="65">
        <v>45</v>
      </c>
      <c r="Q6" s="65">
        <v>0</v>
      </c>
      <c r="R6" s="65">
        <v>0</v>
      </c>
      <c r="S6" s="65">
        <v>39.300915000000003</v>
      </c>
      <c r="U6" s="65" t="s">
        <v>292</v>
      </c>
      <c r="V6" s="65">
        <v>0</v>
      </c>
      <c r="W6" s="65">
        <v>0</v>
      </c>
      <c r="X6" s="65">
        <v>20</v>
      </c>
      <c r="Y6" s="65">
        <v>0</v>
      </c>
      <c r="Z6" s="65">
        <v>14.941763999999999</v>
      </c>
    </row>
    <row r="7" spans="1:27" x14ac:dyDescent="0.4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4">
      <c r="E8" s="65" t="s">
        <v>294</v>
      </c>
      <c r="F8" s="65">
        <v>70.653999999999996</v>
      </c>
      <c r="G8" s="65">
        <v>12.294</v>
      </c>
      <c r="H8" s="65">
        <v>17.050999999999998</v>
      </c>
      <c r="J8" s="65" t="s">
        <v>294</v>
      </c>
      <c r="K8" s="65">
        <v>7.1280000000000001</v>
      </c>
      <c r="L8" s="65">
        <v>15.17</v>
      </c>
    </row>
    <row r="13" spans="1:27" x14ac:dyDescent="0.4">
      <c r="A13" s="66" t="s">
        <v>331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295</v>
      </c>
      <c r="B14" s="67"/>
      <c r="C14" s="67"/>
      <c r="D14" s="67"/>
      <c r="E14" s="67"/>
      <c r="F14" s="67"/>
      <c r="H14" s="67" t="s">
        <v>296</v>
      </c>
      <c r="I14" s="67"/>
      <c r="J14" s="67"/>
      <c r="K14" s="67"/>
      <c r="L14" s="67"/>
      <c r="M14" s="67"/>
      <c r="O14" s="67" t="s">
        <v>297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4">
      <c r="A15" s="65"/>
      <c r="B15" s="65" t="s">
        <v>286</v>
      </c>
      <c r="C15" s="65" t="s">
        <v>287</v>
      </c>
      <c r="D15" s="65" t="s">
        <v>288</v>
      </c>
      <c r="E15" s="65" t="s">
        <v>289</v>
      </c>
      <c r="F15" s="65" t="s">
        <v>330</v>
      </c>
      <c r="H15" s="65"/>
      <c r="I15" s="65" t="s">
        <v>286</v>
      </c>
      <c r="J15" s="65" t="s">
        <v>287</v>
      </c>
      <c r="K15" s="65" t="s">
        <v>288</v>
      </c>
      <c r="L15" s="65" t="s">
        <v>289</v>
      </c>
      <c r="M15" s="65" t="s">
        <v>330</v>
      </c>
      <c r="O15" s="65"/>
      <c r="P15" s="65" t="s">
        <v>286</v>
      </c>
      <c r="Q15" s="65" t="s">
        <v>287</v>
      </c>
      <c r="R15" s="65" t="s">
        <v>288</v>
      </c>
      <c r="S15" s="65" t="s">
        <v>289</v>
      </c>
      <c r="T15" s="65" t="s">
        <v>330</v>
      </c>
      <c r="V15" s="65"/>
      <c r="W15" s="65" t="s">
        <v>286</v>
      </c>
      <c r="X15" s="65" t="s">
        <v>287</v>
      </c>
      <c r="Y15" s="65" t="s">
        <v>288</v>
      </c>
      <c r="Z15" s="65" t="s">
        <v>289</v>
      </c>
      <c r="AA15" s="65" t="s">
        <v>330</v>
      </c>
    </row>
    <row r="16" spans="1:27" x14ac:dyDescent="0.4">
      <c r="A16" s="65" t="s">
        <v>299</v>
      </c>
      <c r="B16" s="65">
        <v>410</v>
      </c>
      <c r="C16" s="65">
        <v>550</v>
      </c>
      <c r="D16" s="65">
        <v>0</v>
      </c>
      <c r="E16" s="65">
        <v>3000</v>
      </c>
      <c r="F16" s="65">
        <v>407.35654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11.846429000000001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3.4808015999999999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119.9537</v>
      </c>
    </row>
    <row r="23" spans="1:62" x14ac:dyDescent="0.4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301</v>
      </c>
      <c r="B24" s="67"/>
      <c r="C24" s="67"/>
      <c r="D24" s="67"/>
      <c r="E24" s="67"/>
      <c r="F24" s="67"/>
      <c r="H24" s="67" t="s">
        <v>302</v>
      </c>
      <c r="I24" s="67"/>
      <c r="J24" s="67"/>
      <c r="K24" s="67"/>
      <c r="L24" s="67"/>
      <c r="M24" s="67"/>
      <c r="O24" s="67" t="s">
        <v>332</v>
      </c>
      <c r="P24" s="67"/>
      <c r="Q24" s="67"/>
      <c r="R24" s="67"/>
      <c r="S24" s="67"/>
      <c r="T24" s="67"/>
      <c r="V24" s="67" t="s">
        <v>303</v>
      </c>
      <c r="W24" s="67"/>
      <c r="X24" s="67"/>
      <c r="Y24" s="67"/>
      <c r="Z24" s="67"/>
      <c r="AA24" s="67"/>
      <c r="AC24" s="67" t="s">
        <v>304</v>
      </c>
      <c r="AD24" s="67"/>
      <c r="AE24" s="67"/>
      <c r="AF24" s="67"/>
      <c r="AG24" s="67"/>
      <c r="AH24" s="67"/>
      <c r="AJ24" s="67" t="s">
        <v>305</v>
      </c>
      <c r="AK24" s="67"/>
      <c r="AL24" s="67"/>
      <c r="AM24" s="67"/>
      <c r="AN24" s="67"/>
      <c r="AO24" s="67"/>
      <c r="AQ24" s="67" t="s">
        <v>306</v>
      </c>
      <c r="AR24" s="67"/>
      <c r="AS24" s="67"/>
      <c r="AT24" s="67"/>
      <c r="AU24" s="67"/>
      <c r="AV24" s="67"/>
      <c r="AX24" s="67" t="s">
        <v>307</v>
      </c>
      <c r="AY24" s="67"/>
      <c r="AZ24" s="67"/>
      <c r="BA24" s="67"/>
      <c r="BB24" s="67"/>
      <c r="BC24" s="67"/>
      <c r="BE24" s="67" t="s">
        <v>308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286</v>
      </c>
      <c r="C25" s="65" t="s">
        <v>287</v>
      </c>
      <c r="D25" s="65" t="s">
        <v>288</v>
      </c>
      <c r="E25" s="65" t="s">
        <v>289</v>
      </c>
      <c r="F25" s="65" t="s">
        <v>330</v>
      </c>
      <c r="H25" s="65"/>
      <c r="I25" s="65" t="s">
        <v>286</v>
      </c>
      <c r="J25" s="65" t="s">
        <v>287</v>
      </c>
      <c r="K25" s="65" t="s">
        <v>288</v>
      </c>
      <c r="L25" s="65" t="s">
        <v>289</v>
      </c>
      <c r="M25" s="65" t="s">
        <v>330</v>
      </c>
      <c r="O25" s="65"/>
      <c r="P25" s="65" t="s">
        <v>286</v>
      </c>
      <c r="Q25" s="65" t="s">
        <v>287</v>
      </c>
      <c r="R25" s="65" t="s">
        <v>288</v>
      </c>
      <c r="S25" s="65" t="s">
        <v>289</v>
      </c>
      <c r="T25" s="65" t="s">
        <v>330</v>
      </c>
      <c r="V25" s="65"/>
      <c r="W25" s="65" t="s">
        <v>286</v>
      </c>
      <c r="X25" s="65" t="s">
        <v>287</v>
      </c>
      <c r="Y25" s="65" t="s">
        <v>288</v>
      </c>
      <c r="Z25" s="65" t="s">
        <v>289</v>
      </c>
      <c r="AA25" s="65" t="s">
        <v>330</v>
      </c>
      <c r="AC25" s="65"/>
      <c r="AD25" s="65" t="s">
        <v>286</v>
      </c>
      <c r="AE25" s="65" t="s">
        <v>287</v>
      </c>
      <c r="AF25" s="65" t="s">
        <v>288</v>
      </c>
      <c r="AG25" s="65" t="s">
        <v>289</v>
      </c>
      <c r="AH25" s="65" t="s">
        <v>330</v>
      </c>
      <c r="AJ25" s="65"/>
      <c r="AK25" s="65" t="s">
        <v>286</v>
      </c>
      <c r="AL25" s="65" t="s">
        <v>287</v>
      </c>
      <c r="AM25" s="65" t="s">
        <v>288</v>
      </c>
      <c r="AN25" s="65" t="s">
        <v>289</v>
      </c>
      <c r="AO25" s="65" t="s">
        <v>330</v>
      </c>
      <c r="AQ25" s="65"/>
      <c r="AR25" s="65" t="s">
        <v>286</v>
      </c>
      <c r="AS25" s="65" t="s">
        <v>287</v>
      </c>
      <c r="AT25" s="65" t="s">
        <v>288</v>
      </c>
      <c r="AU25" s="65" t="s">
        <v>289</v>
      </c>
      <c r="AV25" s="65" t="s">
        <v>330</v>
      </c>
      <c r="AX25" s="65"/>
      <c r="AY25" s="65" t="s">
        <v>286</v>
      </c>
      <c r="AZ25" s="65" t="s">
        <v>287</v>
      </c>
      <c r="BA25" s="65" t="s">
        <v>288</v>
      </c>
      <c r="BB25" s="65" t="s">
        <v>289</v>
      </c>
      <c r="BC25" s="65" t="s">
        <v>330</v>
      </c>
      <c r="BE25" s="65"/>
      <c r="BF25" s="65" t="s">
        <v>286</v>
      </c>
      <c r="BG25" s="65" t="s">
        <v>287</v>
      </c>
      <c r="BH25" s="65" t="s">
        <v>288</v>
      </c>
      <c r="BI25" s="65" t="s">
        <v>289</v>
      </c>
      <c r="BJ25" s="65" t="s">
        <v>330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70.766480000000001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0.94936233999999997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0.94768169999999996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7.756589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1.0723885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333.47262999999998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4.0213840000000003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1.8756170000000001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0.81837444999999998</v>
      </c>
    </row>
    <row r="33" spans="1:68" x14ac:dyDescent="0.4">
      <c r="A33" s="66" t="s">
        <v>310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311</v>
      </c>
      <c r="B34" s="67"/>
      <c r="C34" s="67"/>
      <c r="D34" s="67"/>
      <c r="E34" s="67"/>
      <c r="F34" s="67"/>
      <c r="H34" s="67" t="s">
        <v>312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313</v>
      </c>
      <c r="W34" s="67"/>
      <c r="X34" s="67"/>
      <c r="Y34" s="67"/>
      <c r="Z34" s="67"/>
      <c r="AA34" s="67"/>
      <c r="AC34" s="67" t="s">
        <v>333</v>
      </c>
      <c r="AD34" s="67"/>
      <c r="AE34" s="67"/>
      <c r="AF34" s="67"/>
      <c r="AG34" s="67"/>
      <c r="AH34" s="67"/>
      <c r="AJ34" s="67" t="s">
        <v>314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286</v>
      </c>
      <c r="C35" s="65" t="s">
        <v>287</v>
      </c>
      <c r="D35" s="65" t="s">
        <v>288</v>
      </c>
      <c r="E35" s="65" t="s">
        <v>289</v>
      </c>
      <c r="F35" s="65" t="s">
        <v>330</v>
      </c>
      <c r="H35" s="65"/>
      <c r="I35" s="65" t="s">
        <v>286</v>
      </c>
      <c r="J35" s="65" t="s">
        <v>287</v>
      </c>
      <c r="K35" s="65" t="s">
        <v>288</v>
      </c>
      <c r="L35" s="65" t="s">
        <v>289</v>
      </c>
      <c r="M35" s="65" t="s">
        <v>330</v>
      </c>
      <c r="O35" s="65"/>
      <c r="P35" s="65" t="s">
        <v>286</v>
      </c>
      <c r="Q35" s="65" t="s">
        <v>287</v>
      </c>
      <c r="R35" s="65" t="s">
        <v>288</v>
      </c>
      <c r="S35" s="65" t="s">
        <v>289</v>
      </c>
      <c r="T35" s="65" t="s">
        <v>330</v>
      </c>
      <c r="V35" s="65"/>
      <c r="W35" s="65" t="s">
        <v>286</v>
      </c>
      <c r="X35" s="65" t="s">
        <v>287</v>
      </c>
      <c r="Y35" s="65" t="s">
        <v>288</v>
      </c>
      <c r="Z35" s="65" t="s">
        <v>289</v>
      </c>
      <c r="AA35" s="65" t="s">
        <v>330</v>
      </c>
      <c r="AC35" s="65"/>
      <c r="AD35" s="65" t="s">
        <v>286</v>
      </c>
      <c r="AE35" s="65" t="s">
        <v>287</v>
      </c>
      <c r="AF35" s="65" t="s">
        <v>288</v>
      </c>
      <c r="AG35" s="65" t="s">
        <v>289</v>
      </c>
      <c r="AH35" s="65" t="s">
        <v>330</v>
      </c>
      <c r="AJ35" s="65"/>
      <c r="AK35" s="65" t="s">
        <v>286</v>
      </c>
      <c r="AL35" s="65" t="s">
        <v>287</v>
      </c>
      <c r="AM35" s="65" t="s">
        <v>288</v>
      </c>
      <c r="AN35" s="65" t="s">
        <v>289</v>
      </c>
      <c r="AO35" s="65" t="s">
        <v>330</v>
      </c>
    </row>
    <row r="36" spans="1:68" x14ac:dyDescent="0.4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379.01675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748.90404999999998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2655.2258000000002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1928.9963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197.56800999999999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61.649887</v>
      </c>
    </row>
    <row r="43" spans="1:68" x14ac:dyDescent="0.4">
      <c r="A43" s="66" t="s">
        <v>315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316</v>
      </c>
      <c r="B44" s="67"/>
      <c r="C44" s="67"/>
      <c r="D44" s="67"/>
      <c r="E44" s="67"/>
      <c r="F44" s="67"/>
      <c r="H44" s="67" t="s">
        <v>317</v>
      </c>
      <c r="I44" s="67"/>
      <c r="J44" s="67"/>
      <c r="K44" s="67"/>
      <c r="L44" s="67"/>
      <c r="M44" s="67"/>
      <c r="O44" s="67" t="s">
        <v>318</v>
      </c>
      <c r="P44" s="67"/>
      <c r="Q44" s="67"/>
      <c r="R44" s="67"/>
      <c r="S44" s="67"/>
      <c r="T44" s="67"/>
      <c r="V44" s="67" t="s">
        <v>319</v>
      </c>
      <c r="W44" s="67"/>
      <c r="X44" s="67"/>
      <c r="Y44" s="67"/>
      <c r="Z44" s="67"/>
      <c r="AA44" s="67"/>
      <c r="AC44" s="67" t="s">
        <v>320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321</v>
      </c>
      <c r="AR44" s="67"/>
      <c r="AS44" s="67"/>
      <c r="AT44" s="67"/>
      <c r="AU44" s="67"/>
      <c r="AV44" s="67"/>
      <c r="AX44" s="67" t="s">
        <v>322</v>
      </c>
      <c r="AY44" s="67"/>
      <c r="AZ44" s="67"/>
      <c r="BA44" s="67"/>
      <c r="BB44" s="67"/>
      <c r="BC44" s="67"/>
      <c r="BE44" s="67" t="s">
        <v>323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286</v>
      </c>
      <c r="C45" s="65" t="s">
        <v>287</v>
      </c>
      <c r="D45" s="65" t="s">
        <v>288</v>
      </c>
      <c r="E45" s="65" t="s">
        <v>289</v>
      </c>
      <c r="F45" s="65" t="s">
        <v>330</v>
      </c>
      <c r="H45" s="65"/>
      <c r="I45" s="65" t="s">
        <v>286</v>
      </c>
      <c r="J45" s="65" t="s">
        <v>287</v>
      </c>
      <c r="K45" s="65" t="s">
        <v>288</v>
      </c>
      <c r="L45" s="65" t="s">
        <v>289</v>
      </c>
      <c r="M45" s="65" t="s">
        <v>330</v>
      </c>
      <c r="O45" s="65"/>
      <c r="P45" s="65" t="s">
        <v>286</v>
      </c>
      <c r="Q45" s="65" t="s">
        <v>287</v>
      </c>
      <c r="R45" s="65" t="s">
        <v>288</v>
      </c>
      <c r="S45" s="65" t="s">
        <v>289</v>
      </c>
      <c r="T45" s="65" t="s">
        <v>330</v>
      </c>
      <c r="V45" s="65"/>
      <c r="W45" s="65" t="s">
        <v>286</v>
      </c>
      <c r="X45" s="65" t="s">
        <v>287</v>
      </c>
      <c r="Y45" s="65" t="s">
        <v>288</v>
      </c>
      <c r="Z45" s="65" t="s">
        <v>289</v>
      </c>
      <c r="AA45" s="65" t="s">
        <v>330</v>
      </c>
      <c r="AC45" s="65"/>
      <c r="AD45" s="65" t="s">
        <v>286</v>
      </c>
      <c r="AE45" s="65" t="s">
        <v>287</v>
      </c>
      <c r="AF45" s="65" t="s">
        <v>288</v>
      </c>
      <c r="AG45" s="65" t="s">
        <v>289</v>
      </c>
      <c r="AH45" s="65" t="s">
        <v>330</v>
      </c>
      <c r="AJ45" s="65"/>
      <c r="AK45" s="65" t="s">
        <v>286</v>
      </c>
      <c r="AL45" s="65" t="s">
        <v>287</v>
      </c>
      <c r="AM45" s="65" t="s">
        <v>288</v>
      </c>
      <c r="AN45" s="65" t="s">
        <v>289</v>
      </c>
      <c r="AO45" s="65" t="s">
        <v>330</v>
      </c>
      <c r="AQ45" s="65"/>
      <c r="AR45" s="65" t="s">
        <v>286</v>
      </c>
      <c r="AS45" s="65" t="s">
        <v>287</v>
      </c>
      <c r="AT45" s="65" t="s">
        <v>288</v>
      </c>
      <c r="AU45" s="65" t="s">
        <v>289</v>
      </c>
      <c r="AV45" s="65" t="s">
        <v>330</v>
      </c>
      <c r="AX45" s="65"/>
      <c r="AY45" s="65" t="s">
        <v>286</v>
      </c>
      <c r="AZ45" s="65" t="s">
        <v>287</v>
      </c>
      <c r="BA45" s="65" t="s">
        <v>288</v>
      </c>
      <c r="BB45" s="65" t="s">
        <v>289</v>
      </c>
      <c r="BC45" s="65" t="s">
        <v>330</v>
      </c>
      <c r="BE45" s="65"/>
      <c r="BF45" s="65" t="s">
        <v>286</v>
      </c>
      <c r="BG45" s="65" t="s">
        <v>287</v>
      </c>
      <c r="BH45" s="65" t="s">
        <v>288</v>
      </c>
      <c r="BI45" s="65" t="s">
        <v>289</v>
      </c>
      <c r="BJ45" s="65" t="s">
        <v>330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7.1936073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6.2605310000000003</v>
      </c>
      <c r="O46" s="65" t="s">
        <v>324</v>
      </c>
      <c r="P46" s="65">
        <v>600</v>
      </c>
      <c r="Q46" s="65">
        <v>800</v>
      </c>
      <c r="R46" s="65">
        <v>0</v>
      </c>
      <c r="S46" s="65">
        <v>10000</v>
      </c>
      <c r="T46" s="65">
        <v>358.29248000000001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4.5878860000000002E-3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1.8184016000000001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140.46477999999999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49.679400000000001</v>
      </c>
      <c r="AX46" s="65" t="s">
        <v>335</v>
      </c>
      <c r="AY46" s="65"/>
      <c r="AZ46" s="65"/>
      <c r="BA46" s="65"/>
      <c r="BB46" s="65"/>
      <c r="BC46" s="65"/>
      <c r="BE46" s="65" t="s">
        <v>325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8" sqref="I8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336</v>
      </c>
      <c r="B2" s="61" t="s">
        <v>337</v>
      </c>
      <c r="C2" s="61" t="s">
        <v>338</v>
      </c>
      <c r="D2" s="61">
        <v>72</v>
      </c>
      <c r="E2" s="61">
        <v>1071.3961999999999</v>
      </c>
      <c r="F2" s="61">
        <v>162.84648000000001</v>
      </c>
      <c r="G2" s="61">
        <v>28.336597000000001</v>
      </c>
      <c r="H2" s="61">
        <v>14.544028000000001</v>
      </c>
      <c r="I2" s="61">
        <v>13.792569</v>
      </c>
      <c r="J2" s="61">
        <v>39.300915000000003</v>
      </c>
      <c r="K2" s="61">
        <v>19.967058000000002</v>
      </c>
      <c r="L2" s="61">
        <v>19.333856999999998</v>
      </c>
      <c r="M2" s="61">
        <v>14.941763999999999</v>
      </c>
      <c r="N2" s="61">
        <v>1.5928100000000001</v>
      </c>
      <c r="O2" s="61">
        <v>9.4861109999999993</v>
      </c>
      <c r="P2" s="61">
        <v>601.92920000000004</v>
      </c>
      <c r="Q2" s="61">
        <v>13.078677000000001</v>
      </c>
      <c r="R2" s="61">
        <v>407.35654</v>
      </c>
      <c r="S2" s="61">
        <v>97.316733999999997</v>
      </c>
      <c r="T2" s="61">
        <v>3720.4740000000002</v>
      </c>
      <c r="U2" s="61">
        <v>3.4808015999999999</v>
      </c>
      <c r="V2" s="61">
        <v>11.846429000000001</v>
      </c>
      <c r="W2" s="61">
        <v>119.9537</v>
      </c>
      <c r="X2" s="61">
        <v>70.766480000000001</v>
      </c>
      <c r="Y2" s="61">
        <v>0.94936233999999997</v>
      </c>
      <c r="Z2" s="61">
        <v>0.94768169999999996</v>
      </c>
      <c r="AA2" s="61">
        <v>7.756589</v>
      </c>
      <c r="AB2" s="61">
        <v>1.0723885</v>
      </c>
      <c r="AC2" s="61">
        <v>333.47262999999998</v>
      </c>
      <c r="AD2" s="61">
        <v>4.0213840000000003</v>
      </c>
      <c r="AE2" s="61">
        <v>1.8756170000000001</v>
      </c>
      <c r="AF2" s="61">
        <v>0.81837444999999998</v>
      </c>
      <c r="AG2" s="61">
        <v>379.01675</v>
      </c>
      <c r="AH2" s="61">
        <v>146.85068000000001</v>
      </c>
      <c r="AI2" s="61">
        <v>232.16607999999999</v>
      </c>
      <c r="AJ2" s="61">
        <v>748.90404999999998</v>
      </c>
      <c r="AK2" s="61">
        <v>2655.2258000000002</v>
      </c>
      <c r="AL2" s="61">
        <v>197.56800999999999</v>
      </c>
      <c r="AM2" s="61">
        <v>1928.9963</v>
      </c>
      <c r="AN2" s="61">
        <v>61.649887</v>
      </c>
      <c r="AO2" s="61">
        <v>7.1936073</v>
      </c>
      <c r="AP2" s="61">
        <v>5.2132177000000004</v>
      </c>
      <c r="AQ2" s="61">
        <v>1.9803891</v>
      </c>
      <c r="AR2" s="61">
        <v>6.2605310000000003</v>
      </c>
      <c r="AS2" s="61">
        <v>358.29248000000001</v>
      </c>
      <c r="AT2" s="61">
        <v>4.5878860000000002E-3</v>
      </c>
      <c r="AU2" s="61">
        <v>1.8184016000000001</v>
      </c>
      <c r="AV2" s="61">
        <v>140.46477999999999</v>
      </c>
      <c r="AW2" s="61">
        <v>49.679400000000001</v>
      </c>
      <c r="AX2" s="61">
        <v>3.6677603000000003E-2</v>
      </c>
      <c r="AY2" s="61">
        <v>0.64559920000000004</v>
      </c>
      <c r="AZ2" s="61">
        <v>200.41221999999999</v>
      </c>
      <c r="BA2" s="61">
        <v>32.814216999999999</v>
      </c>
      <c r="BB2" s="61">
        <v>10.432353000000001</v>
      </c>
      <c r="BC2" s="61">
        <v>10.432834</v>
      </c>
      <c r="BD2" s="61">
        <v>11.937124000000001</v>
      </c>
      <c r="BE2" s="61">
        <v>0.91089255000000002</v>
      </c>
      <c r="BF2" s="61">
        <v>5.4359526999999996</v>
      </c>
      <c r="BG2" s="61">
        <v>2.2897788000000001E-4</v>
      </c>
      <c r="BH2" s="61">
        <v>4.1114980000000002E-2</v>
      </c>
      <c r="BI2" s="61">
        <v>3.086117E-2</v>
      </c>
      <c r="BJ2" s="61">
        <v>0.105989896</v>
      </c>
      <c r="BK2" s="61">
        <v>1.7613684E-5</v>
      </c>
      <c r="BL2" s="61">
        <v>0.24359539999999999</v>
      </c>
      <c r="BM2" s="61">
        <v>2.2599722999999998</v>
      </c>
      <c r="BN2" s="61">
        <v>0.57562922999999999</v>
      </c>
      <c r="BO2" s="61">
        <v>33.857765000000001</v>
      </c>
      <c r="BP2" s="61">
        <v>5.9571110000000003</v>
      </c>
      <c r="BQ2" s="61">
        <v>11.753780000000001</v>
      </c>
      <c r="BR2" s="61">
        <v>40.759450000000001</v>
      </c>
      <c r="BS2" s="61">
        <v>17.195822</v>
      </c>
      <c r="BT2" s="61">
        <v>6.8210816000000003</v>
      </c>
      <c r="BU2" s="61">
        <v>0.12786612999999999</v>
      </c>
      <c r="BV2" s="61">
        <v>2.2746682000000001E-2</v>
      </c>
      <c r="BW2" s="61">
        <v>0.46112120000000001</v>
      </c>
      <c r="BX2" s="61">
        <v>0.67051910000000003</v>
      </c>
      <c r="BY2" s="61">
        <v>9.4067490000000004E-2</v>
      </c>
      <c r="BZ2" s="61">
        <v>2.0739755E-4</v>
      </c>
      <c r="CA2" s="61">
        <v>0.60322595000000001</v>
      </c>
      <c r="CB2" s="61">
        <v>1.5941701999999999E-2</v>
      </c>
      <c r="CC2" s="61">
        <v>0.16315209999999999</v>
      </c>
      <c r="CD2" s="61">
        <v>0.76785373999999995</v>
      </c>
      <c r="CE2" s="61">
        <v>5.5566919999999999E-2</v>
      </c>
      <c r="CF2" s="61">
        <v>0.101196386</v>
      </c>
      <c r="CG2" s="61">
        <v>0</v>
      </c>
      <c r="CH2" s="61">
        <v>2.513924E-2</v>
      </c>
      <c r="CI2" s="61">
        <v>2.5328374000000002E-3</v>
      </c>
      <c r="CJ2" s="61">
        <v>1.6003544000000001</v>
      </c>
      <c r="CK2" s="61">
        <v>1.1716704999999999E-2</v>
      </c>
      <c r="CL2" s="61">
        <v>1.1755035</v>
      </c>
      <c r="CM2" s="61">
        <v>1.8965703</v>
      </c>
      <c r="CN2" s="61">
        <v>1683.9749999999999</v>
      </c>
      <c r="CO2" s="61">
        <v>2990.0369999999998</v>
      </c>
      <c r="CP2" s="61">
        <v>1832.8427999999999</v>
      </c>
      <c r="CQ2" s="61">
        <v>579.40030000000002</v>
      </c>
      <c r="CR2" s="61">
        <v>295.42203000000001</v>
      </c>
      <c r="CS2" s="61">
        <v>336.97512999999998</v>
      </c>
      <c r="CT2" s="61">
        <v>1708.8434</v>
      </c>
      <c r="CU2" s="61">
        <v>1117.8092999999999</v>
      </c>
      <c r="CV2" s="61">
        <v>1072.6278</v>
      </c>
      <c r="CW2" s="61">
        <v>1253.7666999999999</v>
      </c>
      <c r="CX2" s="61">
        <v>354.43878000000001</v>
      </c>
      <c r="CY2" s="61">
        <v>2018.9989</v>
      </c>
      <c r="CZ2" s="61">
        <v>1056.7132999999999</v>
      </c>
      <c r="DA2" s="61">
        <v>2618.1226000000001</v>
      </c>
      <c r="DB2" s="61">
        <v>2265.5603000000001</v>
      </c>
      <c r="DC2" s="61">
        <v>4078.0457000000001</v>
      </c>
      <c r="DD2" s="61">
        <v>6450.24</v>
      </c>
      <c r="DE2" s="61">
        <v>1269.3043</v>
      </c>
      <c r="DF2" s="61">
        <v>2691.6938</v>
      </c>
      <c r="DG2" s="61">
        <v>1533.9355</v>
      </c>
      <c r="DH2" s="61">
        <v>35.380989999999997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32.814216999999999</v>
      </c>
      <c r="B6">
        <f>BB2</f>
        <v>10.432353000000001</v>
      </c>
      <c r="C6">
        <f>BC2</f>
        <v>10.432834</v>
      </c>
      <c r="D6">
        <f>BD2</f>
        <v>11.937124000000001</v>
      </c>
    </row>
    <row r="7" spans="1:113" x14ac:dyDescent="0.4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17580</v>
      </c>
      <c r="C2" s="56">
        <f ca="1">YEAR(TODAY())-YEAR(B2)+IF(TODAY()&gt;=DATE(YEAR(TODAY()),MONTH(B2),DAY(B2)),0,-1)</f>
        <v>72</v>
      </c>
      <c r="E2" s="52">
        <v>153</v>
      </c>
      <c r="F2" s="53" t="s">
        <v>39</v>
      </c>
      <c r="G2" s="52">
        <v>58</v>
      </c>
      <c r="H2" s="51" t="s">
        <v>41</v>
      </c>
      <c r="I2" s="72">
        <f>ROUND(G3/E3^2,1)</f>
        <v>24.8</v>
      </c>
    </row>
    <row r="3" spans="1:9" x14ac:dyDescent="0.4">
      <c r="E3" s="51">
        <f>E2/100</f>
        <v>1.53</v>
      </c>
      <c r="F3" s="51" t="s">
        <v>40</v>
      </c>
      <c r="G3" s="51">
        <f>G2</f>
        <v>58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최경자, ID : H1800027)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03일 11:47:16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326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44008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72</v>
      </c>
      <c r="G12" s="94"/>
      <c r="H12" s="94"/>
      <c r="I12" s="94"/>
      <c r="K12" s="123">
        <f>'개인정보 및 신체계측 입력'!E2</f>
        <v>153</v>
      </c>
      <c r="L12" s="124"/>
      <c r="M12" s="117">
        <f>'개인정보 및 신체계측 입력'!G2</f>
        <v>58</v>
      </c>
      <c r="N12" s="118"/>
      <c r="O12" s="113" t="s">
        <v>271</v>
      </c>
      <c r="P12" s="107"/>
      <c r="Q12" s="90">
        <f>'개인정보 및 신체계측 입력'!I2</f>
        <v>24.8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최경자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70.653999999999996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12.294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17.050999999999998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15.2</v>
      </c>
      <c r="L72" s="36" t="s">
        <v>53</v>
      </c>
      <c r="M72" s="36">
        <f>ROUND('DRIs DATA'!K8,1)</f>
        <v>7.1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54.31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98.72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70.77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71.489999999999995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47.38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177.02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71.94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2020-07-03T05:25:11Z</dcterms:modified>
</cp:coreProperties>
</file>