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8652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<sst xmlns="http://schemas.openxmlformats.org/spreadsheetml/2006/main" count="692" uniqueCount="347">
  <si>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</si>
  <si>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</si>
  <si>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</si>
  <si>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</si>
  <si>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</si>
  <si>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</si>
  <si>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</si>
  <si>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</si>
  <si>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</si>
  <si>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</si>
  <si>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</si>
  <si>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</si>
  <si>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</si>
  <si>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</si>
  <si>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</si>
  <si>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</si>
  <si>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</si>
  <si>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</si>
  <si>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</si>
  <si>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</si>
  <si>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</si>
  <si>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</si>
  <si>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</si>
  <si>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</si>
  <si>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</si>
  <si>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</si>
  <si>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</si>
  <si>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</si>
  <si>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</si>
  <si>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</si>
  <si>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</si>
  <si>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</si>
  <si>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</si>
  <si>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</si>
  <si>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</si>
  <si>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</si>
  <si>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</si>
  <si>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</si>
  <si>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</si>
  <si>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</si>
  <si>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</si>
  <si>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</si>
  <si>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</si>
  <si>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</si>
  <si>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</si>
  <si>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</si>
  <si>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</si>
  <si>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</si>
  <si>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</si>
  <si>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</si>
  <si>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</si>
  <si>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</si>
  <si>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</si>
  <si>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</si>
  <si>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</si>
  <si>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</si>
  <si>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</si>
  <si>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</si>
  <si>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</si>
  <si>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</si>
  <si>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</si>
  <si>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</si>
  <si>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</si>
  <si>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</si>
  <si>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</si>
  <si>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</si>
  <si>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</si>
  <si>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</si>
  <si>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</si>
  <si>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</si>
  <si>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</si>
  <si>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</si>
  <si>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</si>
  <si>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</si>
  <si>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</si>
  <si>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</si>
  <si>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</si>
  <si>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</si>
  <si>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</si>
  <si>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</si>
  <si>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</si>
  <si>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</si>
  <si>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</si>
  <si>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</si>
  <si>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</si>
  <si>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</si>
  <si>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</si>
  <si>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</si>
  <si>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</si>
  <si>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</si>
  <si>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</si>
  <si>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</si>
  <si>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</si>
  <si>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</si>
  <si>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</si>
  <si>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</si>
  <si>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</si>
  <si>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</si>
  <si>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</si>
  <si>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</si>
  <si>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</si>
  <si>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</si>
  <si>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</si>
  <si>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</si>
  <si>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</si>
  <si>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</si>
  <si>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</si>
  <si>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</si>
  <si>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</si>
  <si>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</si>
  <si>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</si>
  <si>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</si>
  <si>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</si>
  <si>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</si>
  <si>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</si>
  <si>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</si>
  <si>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</si>
  <si>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</si>
  <si>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</si>
  <si>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</si>
  <si>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</si>
  <si>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</si>
  <si>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</si>
  <si>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</si>
  <si>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</si>
  <si>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</si>
  <si>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</si>
  <si>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</si>
  <si>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</si>
  <si>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</si>
  <si>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</si>
  <si>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</si>
  <si>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</si>
  <si>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</si>
  <si>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</si>
  <si>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</si>
  <si>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</si>
  <si>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</si>
  <si>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</si>
  <si>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</si>
  <si>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</si>
  <si>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</si>
  <si>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</si>
  <si>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</si>
  <si>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</si>
  <si>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</si>
  <si>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</si>
  <si>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</si>
  <si>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</si>
  <si>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</si>
  <si>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</si>
  <si>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</si>
  <si>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</si>
  <si>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</si>
  <si>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</si>
  <si>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</si>
  <si>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</si>
  <si>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</si>
  <si>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</si>
  <si>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</si>
  <si>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</si>
  <si>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</si>
  <si>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</si>
  <si>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</si>
  <si>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</si>
  <si>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</si>
  <si>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</si>
  <si>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</si>
  <si>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</si>
  <si>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</si>
  <si>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</si>
  <si>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</si>
  <si>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</si>
  <si>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</si>
  <si>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</si>
  <si>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</si>
  <si>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</si>
  <si>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</si>
  <si>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</si>
  <si>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</si>
  <si>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</si>
  <si>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</si>
  <si>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</si>
  <si>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</si>
  <si>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</si>
  <si>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</si>
  <si>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</si>
  <si>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</si>
  <si>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</si>
  <si>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</si>
  <si>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</si>
  <si>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</si>
  <si>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</si>
  <si>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</si>
  <si>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</si>
  <si>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</si>
  <si>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</si>
  <si>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</si>
  <si>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</si>
  <si>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</si>
  <si>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</si>
  <si>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</si>
  <si>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</si>
  <si>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</si>
  <si>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</si>
  <si>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</si>
  <si>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</si>
  <si>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</si>
  <si>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</si>
  <si>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</si>
  <si>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</si>
  <si>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</si>
  <si>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</si>
  <si>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</si>
  <si>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</si>
  <si>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</si>
  <si>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</si>
  <si>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</si>
  <si>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</si>
  <si>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</si>
  <si>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</si>
  <si>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</si>
  <si>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</si>
  <si>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</si>
  <si>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</si>
  <si>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</si>
  <si>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</si>
  <si>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</si>
  <si>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</si>
  <si>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</si>
  <si>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</si>
  <si>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</si>
  <si>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</si>
  <si>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</si>
  <si>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</si>
  <si>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</si>
  <si>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</si>
  <si>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</si>
  <si>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</si>
  <si>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</si>
  <si>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</si>
  <si>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</si>
  <si>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</si>
  <si>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</si>
  <si>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</si>
  <si>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</si>
  <si>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</si>
  <si>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</si>
  <si>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</si>
  <si>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</si>
  <si>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</si>
  <si>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</si>
  <si>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</si>
  <si>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</si>
  <si>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</si>
  <si>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</si>
  <si>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</si>
  <si>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</si>
  <si>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</si>
  <si>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</si>
  <si>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</si>
  <si>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</si>
  <si>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</si>
  <si>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</si>
  <si>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</si>
  <si>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</si>
  <si>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</si>
  <si>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</si>
  <si>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</si>
  <si>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</si>
  <si>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</si>
  <si>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</si>
  <si>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</si>
  <si>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</si>
  <si>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</si>
  <si>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</si>
  <si>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</si>
  <si>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</si>
  <si>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섭취량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</si>
  <si>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</si>
  <si>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</si>
  <si>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H1800030</t>
  </si>
  <si>
    <t>조찬행</t>
  </si>
  <si>
    <t>정보</t>
    <phoneticPr fontId="1" type="noConversion"/>
  </si>
  <si>
    <t>(설문지 : FFQ 95문항 설문지, 사용자 : 조찬행, ID : H1800030)</t>
  </si>
  <si>
    <t>출력시각</t>
    <phoneticPr fontId="1" type="noConversion"/>
  </si>
  <si>
    <t>2020년 07월 17일 14:55:50</t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</si>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</sst>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24.834074000000001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2842584"/>
        <c:axId val="292842976"/>
      </c:barChart>
      <c:catAx>
        <c:axId val="29284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2842976"/>
        <c:crosses val="autoZero"/>
        <c:auto val="1"/>
        <c:lblAlgn val="ctr"/>
        <c:lblOffset val="100"/>
        <c:noMultiLvlLbl val="0"/>
      </c:catAx>
      <c:valAx>
        <c:axId val="29284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284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0.38157712999999999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123904"/>
        <c:axId val="355124296"/>
      </c:barChart>
      <c:catAx>
        <c:axId val="3551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124296"/>
        <c:crosses val="autoZero"/>
        <c:auto val="1"/>
        <c:lblAlgn val="ctr"/>
        <c:lblOffset val="100"/>
        <c:noMultiLvlLbl val="0"/>
      </c:catAx>
      <c:valAx>
        <c:axId val="35512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1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4.0090524000000002E-2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125080"/>
        <c:axId val="355125472"/>
      </c:barChart>
      <c:catAx>
        <c:axId val="35512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125472"/>
        <c:crosses val="autoZero"/>
        <c:auto val="1"/>
        <c:lblAlgn val="ctr"/>
        <c:lblOffset val="100"/>
        <c:noMultiLvlLbl val="0"/>
      </c:catAx>
      <c:valAx>
        <c:axId val="355125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12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547.44006000000002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7282080"/>
        <c:axId val="357282472"/>
      </c:barChart>
      <c:catAx>
        <c:axId val="35728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7282472"/>
        <c:crosses val="autoZero"/>
        <c:auto val="1"/>
        <c:lblAlgn val="ctr"/>
        <c:lblOffset val="100"/>
        <c:noMultiLvlLbl val="0"/>
      </c:catAx>
      <c:valAx>
        <c:axId val="35728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72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1034.4164000000001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7283256"/>
        <c:axId val="392572928"/>
      </c:barChart>
      <c:catAx>
        <c:axId val="35728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572928"/>
        <c:crosses val="autoZero"/>
        <c:auto val="1"/>
        <c:lblAlgn val="ctr"/>
        <c:lblOffset val="100"/>
        <c:noMultiLvlLbl val="0"/>
      </c:catAx>
      <c:valAx>
        <c:axId val="392572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728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52.403770000000002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573712"/>
        <c:axId val="392574104"/>
      </c:barChart>
      <c:catAx>
        <c:axId val="39257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574104"/>
        <c:crosses val="autoZero"/>
        <c:auto val="1"/>
        <c:lblAlgn val="ctr"/>
        <c:lblOffset val="100"/>
        <c:noMultiLvlLbl val="0"/>
      </c:catAx>
      <c:valAx>
        <c:axId val="39257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57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28.191182999999999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398168"/>
        <c:axId val="227398560"/>
      </c:barChart>
      <c:catAx>
        <c:axId val="22739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398560"/>
        <c:crosses val="autoZero"/>
        <c:auto val="1"/>
        <c:lblAlgn val="ctr"/>
        <c:lblOffset val="100"/>
        <c:noMultiLvlLbl val="0"/>
      </c:catAx>
      <c:valAx>
        <c:axId val="227398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39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4.7530146000000002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27399344"/>
        <c:axId val="227399736"/>
      </c:barChart>
      <c:catAx>
        <c:axId val="22739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7399736"/>
        <c:crosses val="autoZero"/>
        <c:auto val="1"/>
        <c:lblAlgn val="ctr"/>
        <c:lblOffset val="100"/>
        <c:noMultiLvlLbl val="0"/>
      </c:catAx>
      <c:valAx>
        <c:axId val="227399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2739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112.0432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540888"/>
        <c:axId val="356541280"/>
      </c:barChart>
      <c:catAx>
        <c:axId val="35654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6541280"/>
        <c:crosses val="autoZero"/>
        <c:auto val="1"/>
        <c:lblAlgn val="ctr"/>
        <c:lblOffset val="100"/>
        <c:noMultiLvlLbl val="0"/>
      </c:catAx>
      <c:valAx>
        <c:axId val="3565412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54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4.2987519999999999E-4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6542064"/>
        <c:axId val="352333256"/>
      </c:barChart>
      <c:catAx>
        <c:axId val="35654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333256"/>
        <c:crosses val="autoZero"/>
        <c:auto val="1"/>
        <c:lblAlgn val="ctr"/>
        <c:lblOffset val="100"/>
        <c:noMultiLvlLbl val="0"/>
      </c:catAx>
      <c:valAx>
        <c:axId val="35233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654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2.2224278000000002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2334040"/>
        <c:axId val="352334432"/>
      </c:barChart>
      <c:catAx>
        <c:axId val="35233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2334432"/>
        <c:crosses val="autoZero"/>
        <c:auto val="1"/>
        <c:lblAlgn val="ctr"/>
        <c:lblOffset val="100"/>
        <c:noMultiLvlLbl val="0"/>
      </c:catAx>
      <c:valAx>
        <c:axId val="352334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233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5.8977003000000003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3227224"/>
        <c:axId val="293227616"/>
      </c:barChart>
      <c:catAx>
        <c:axId val="293227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227616"/>
        <c:crosses val="autoZero"/>
        <c:auto val="1"/>
        <c:lblAlgn val="ctr"/>
        <c:lblOffset val="100"/>
        <c:noMultiLvlLbl val="0"/>
      </c:catAx>
      <c:valAx>
        <c:axId val="2932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322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18.385857000000001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1937264"/>
        <c:axId val="291937656"/>
      </c:barChart>
      <c:catAx>
        <c:axId val="29193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1937656"/>
        <c:crosses val="autoZero"/>
        <c:auto val="1"/>
        <c:lblAlgn val="ctr"/>
        <c:lblOffset val="100"/>
        <c:noMultiLvlLbl val="0"/>
      </c:catAx>
      <c:valAx>
        <c:axId val="29193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193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45.180973000000002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1938048"/>
        <c:axId val="291938440"/>
      </c:barChart>
      <c:catAx>
        <c:axId val="2919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1938440"/>
        <c:crosses val="autoZero"/>
        <c:auto val="1"/>
        <c:lblAlgn val="ctr"/>
        <c:lblOffset val="100"/>
        <c:noMultiLvlLbl val="0"/>
      </c:catAx>
      <c:valAx>
        <c:axId val="291938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19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0.86099999999999999</c:v>
                </c:pt>
                <c:pt idx="1">
                  <c:v>3.3820000000000001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55062392"/>
        <c:axId val="355062784"/>
      </c:barChart>
      <c:catAx>
        <c:axId val="355062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062784"/>
        <c:crosses val="autoZero"/>
        <c:auto val="1"/>
        <c:lblAlgn val="ctr"/>
        <c:lblOffset val="100"/>
        <c:noMultiLvlLbl val="0"/>
      </c:catAx>
      <c:valAx>
        <c:axId val="355062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06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1.7792773</c:v>
                </c:pt>
                <c:pt idx="1">
                  <c:v>1.3569484999999999</c:v>
                </c:pt>
                <c:pt idx="2">
                  <c:v>1.4619660000000001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105.16604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633560"/>
        <c:axId val="294633952"/>
      </c:barChart>
      <c:catAx>
        <c:axId val="29463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633952"/>
        <c:crosses val="autoZero"/>
        <c:auto val="1"/>
        <c:lblAlgn val="ctr"/>
        <c:lblOffset val="100"/>
        <c:noMultiLvlLbl val="0"/>
      </c:catAx>
      <c:valAx>
        <c:axId val="2946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63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2.9577955999999999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634736"/>
        <c:axId val="294635128"/>
      </c:barChart>
      <c:catAx>
        <c:axId val="29463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635128"/>
        <c:crosses val="autoZero"/>
        <c:auto val="1"/>
        <c:lblAlgn val="ctr"/>
        <c:lblOffset val="100"/>
        <c:noMultiLvlLbl val="0"/>
      </c:catAx>
      <c:valAx>
        <c:axId val="29463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63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88.260999999999996</c:v>
                </c:pt>
                <c:pt idx="1">
                  <c:v>2.6320000000000001</c:v>
                </c:pt>
                <c:pt idx="2">
                  <c:v>9.1069999999999993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95011080"/>
        <c:axId val="295011472"/>
      </c:barChart>
      <c:catAx>
        <c:axId val="29501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5011472"/>
        <c:crosses val="autoZero"/>
        <c:auto val="1"/>
        <c:lblAlgn val="ctr"/>
        <c:lblOffset val="100"/>
        <c:noMultiLvlLbl val="0"/>
      </c:catAx>
      <c:valAx>
        <c:axId val="29501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01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1155.8076000000001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5012256"/>
        <c:axId val="434127624"/>
      </c:barChart>
      <c:catAx>
        <c:axId val="29501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27624"/>
        <c:crosses val="autoZero"/>
        <c:auto val="1"/>
        <c:lblAlgn val="ctr"/>
        <c:lblOffset val="100"/>
        <c:noMultiLvlLbl val="0"/>
      </c:catAx>
      <c:valAx>
        <c:axId val="434127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50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16.767488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28408"/>
        <c:axId val="434128800"/>
      </c:barChart>
      <c:catAx>
        <c:axId val="43412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28800"/>
        <c:crosses val="autoZero"/>
        <c:auto val="1"/>
        <c:lblAlgn val="ctr"/>
        <c:lblOffset val="100"/>
        <c:noMultiLvlLbl val="0"/>
      </c:catAx>
      <c:valAx>
        <c:axId val="434128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2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158.75058000000001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855848"/>
        <c:axId val="400856240"/>
      </c:barChart>
      <c:catAx>
        <c:axId val="400855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856240"/>
        <c:crosses val="autoZero"/>
        <c:auto val="1"/>
        <c:lblAlgn val="ctr"/>
        <c:lblOffset val="100"/>
        <c:noMultiLvlLbl val="0"/>
      </c:catAx>
      <c:valAx>
        <c:axId val="40085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855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0.57799179999999994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3228400"/>
        <c:axId val="294401776"/>
      </c:barChart>
      <c:catAx>
        <c:axId val="29322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401776"/>
        <c:crosses val="autoZero"/>
        <c:auto val="1"/>
        <c:lblAlgn val="ctr"/>
        <c:lblOffset val="100"/>
        <c:noMultiLvlLbl val="0"/>
      </c:catAx>
      <c:valAx>
        <c:axId val="29440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322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1267.01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0857024"/>
        <c:axId val="400857416"/>
      </c:barChart>
      <c:catAx>
        <c:axId val="40085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0857416"/>
        <c:crosses val="autoZero"/>
        <c:auto val="1"/>
        <c:lblAlgn val="ctr"/>
        <c:lblOffset val="100"/>
        <c:noMultiLvlLbl val="0"/>
      </c:catAx>
      <c:valAx>
        <c:axId val="400857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08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3.2992911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292792"/>
        <c:axId val="397293184"/>
      </c:barChart>
      <c:catAx>
        <c:axId val="39729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293184"/>
        <c:crosses val="autoZero"/>
        <c:auto val="1"/>
        <c:lblAlgn val="ctr"/>
        <c:lblOffset val="100"/>
        <c:noMultiLvlLbl val="0"/>
      </c:catAx>
      <c:valAx>
        <c:axId val="39729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29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0.45023554999999998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293968"/>
        <c:axId val="397294360"/>
      </c:barChart>
      <c:catAx>
        <c:axId val="39729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294360"/>
        <c:crosses val="autoZero"/>
        <c:auto val="1"/>
        <c:lblAlgn val="ctr"/>
        <c:lblOffset val="100"/>
        <c:noMultiLvlLbl val="0"/>
      </c:catAx>
      <c:valAx>
        <c:axId val="397294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29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56.934399999999997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94402560"/>
        <c:axId val="294402952"/>
      </c:barChart>
      <c:catAx>
        <c:axId val="29440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402952"/>
        <c:crosses val="autoZero"/>
        <c:auto val="1"/>
        <c:lblAlgn val="ctr"/>
        <c:lblOffset val="100"/>
        <c:noMultiLvlLbl val="0"/>
      </c:catAx>
      <c:valAx>
        <c:axId val="294402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9440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0.36366966000000001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7496"/>
        <c:axId val="2087888"/>
      </c:barChart>
      <c:catAx>
        <c:axId val="2087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7888"/>
        <c:crosses val="autoZero"/>
        <c:auto val="1"/>
        <c:lblAlgn val="ctr"/>
        <c:lblOffset val="100"/>
        <c:noMultiLvlLbl val="0"/>
      </c:catAx>
      <c:valAx>
        <c:axId val="2087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7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6.6636179999999996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8672"/>
        <c:axId val="83544080"/>
      </c:barChart>
      <c:catAx>
        <c:axId val="208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44080"/>
        <c:crosses val="autoZero"/>
        <c:auto val="1"/>
        <c:lblAlgn val="ctr"/>
        <c:lblOffset val="100"/>
        <c:noMultiLvlLbl val="0"/>
      </c:catAx>
      <c:valAx>
        <c:axId val="83544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0.45023554999999998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544864"/>
        <c:axId val="83545256"/>
      </c:barChart>
      <c:catAx>
        <c:axId val="8354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545256"/>
        <c:crosses val="autoZero"/>
        <c:auto val="1"/>
        <c:lblAlgn val="ctr"/>
        <c:lblOffset val="100"/>
        <c:noMultiLvlLbl val="0"/>
      </c:catAx>
      <c:valAx>
        <c:axId val="8354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54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132.67719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5794072"/>
        <c:axId val="355794464"/>
      </c:barChart>
      <c:catAx>
        <c:axId val="3557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794464"/>
        <c:crosses val="autoZero"/>
        <c:auto val="1"/>
        <c:lblAlgn val="ctr"/>
        <c:lblOffset val="100"/>
        <c:noMultiLvlLbl val="0"/>
      </c:catAx>
      <c:valAx>
        <c:axId val="35579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579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1.2699547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7104"/>
        <c:axId val="355795248"/>
      </c:barChart>
      <c:catAx>
        <c:axId val="208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5795248"/>
        <c:crosses val="autoZero"/>
        <c:auto val="1"/>
        <c:lblAlgn val="ctr"/>
        <c:lblOffset val="100"/>
        <c:noMultiLvlLbl val="0"/>
      </c:catAx>
      <c:valAx>
        <c:axId val="35579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조찬행, ID : H1800030)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14:55:50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1155.8076000000001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24.834074000000001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5.8977003000000003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88.260999999999996</v>
      </c>
      <c r="G8" s="59">
        <f>'DRIs DATA 입력'!G8</f>
        <v>2.6320000000000001</v>
      </c>
      <c r="H8" s="59">
        <f>'DRIs DATA 입력'!H8</f>
        <v>9.1069999999999993</v>
      </c>
      <c r="I8" s="46"/>
      <c r="J8" s="59" t="s">
        <v>216</v>
      </c>
      <c r="K8" s="59">
        <f>'DRIs DATA 입력'!K8</f>
        <v>0.86099999999999999</v>
      </c>
      <c r="L8" s="59">
        <f>'DRIs DATA 입력'!L8</f>
        <v>3.3820000000000001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105.16604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2.9577955999999999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0.57799179999999994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56.934399999999997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16.767488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0.52287554999999997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0.36366966000000001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6.6636179999999996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0.45023554999999998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132.67719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1.2699547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0.38157712999999999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4.0090524000000002E-2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158.75058000000001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547.44006000000002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1267.01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1034.4164000000001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52.403770000000002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28.191182999999999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3.2992911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4.7530146000000002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112.0432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4.2987519999999999E-4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2.2224278000000002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18.385857000000001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45.180973000000002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283</v>
      </c>
      <c r="B1" s="61" t="s">
        <v>284</v>
      </c>
      <c r="G1" s="62" t="s">
        <v>285</v>
      </c>
      <c r="H1" s="61" t="s">
        <v>286</v>
      </c>
    </row>
    <row r="3" spans="1:27" x14ac:dyDescent="0.4">
      <c r="A3" s="68" t="s">
        <v>287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275</v>
      </c>
      <c r="B4" s="67"/>
      <c r="C4" s="67"/>
      <c r="E4" s="69" t="s">
        <v>276</v>
      </c>
      <c r="F4" s="70"/>
      <c r="G4" s="70"/>
      <c r="H4" s="71"/>
      <c r="J4" s="69" t="s">
        <v>277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288</v>
      </c>
      <c r="V4" s="67"/>
      <c r="W4" s="67"/>
      <c r="X4" s="67"/>
      <c r="Y4" s="67"/>
      <c r="Z4" s="67"/>
    </row>
    <row r="5" spans="1:27" x14ac:dyDescent="0.4">
      <c r="A5" s="65"/>
      <c r="B5" s="65" t="s">
        <v>289</v>
      </c>
      <c r="C5" s="65" t="s">
        <v>278</v>
      </c>
      <c r="E5" s="65"/>
      <c r="F5" s="65" t="s">
        <v>50</v>
      </c>
      <c r="G5" s="65" t="s">
        <v>290</v>
      </c>
      <c r="H5" s="65" t="s">
        <v>291</v>
      </c>
      <c r="J5" s="65"/>
      <c r="K5" s="65" t="s">
        <v>292</v>
      </c>
      <c r="L5" s="65" t="s">
        <v>293</v>
      </c>
      <c r="N5" s="65"/>
      <c r="O5" s="65" t="s">
        <v>294</v>
      </c>
      <c r="P5" s="65" t="s">
        <v>295</v>
      </c>
      <c r="Q5" s="65" t="s">
        <v>296</v>
      </c>
      <c r="R5" s="65" t="s">
        <v>297</v>
      </c>
      <c r="S5" s="65" t="s">
        <v>298</v>
      </c>
      <c r="U5" s="65"/>
      <c r="V5" s="65" t="s">
        <v>294</v>
      </c>
      <c r="W5" s="65" t="s">
        <v>295</v>
      </c>
      <c r="X5" s="65" t="s">
        <v>296</v>
      </c>
      <c r="Y5" s="65" t="s">
        <v>297</v>
      </c>
      <c r="Z5" s="65" t="s">
        <v>298</v>
      </c>
    </row>
    <row r="6" spans="1:27" x14ac:dyDescent="0.4">
      <c r="A6" s="65" t="s">
        <v>299</v>
      </c>
      <c r="B6" s="65">
        <v>2000</v>
      </c>
      <c r="C6" s="65">
        <v>1155.8076000000001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301</v>
      </c>
      <c r="O6" s="65">
        <v>45</v>
      </c>
      <c r="P6" s="65">
        <v>55</v>
      </c>
      <c r="Q6" s="65">
        <v>0</v>
      </c>
      <c r="R6" s="65">
        <v>0</v>
      </c>
      <c r="S6" s="65">
        <v>24.834074000000001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5.8977003000000003</v>
      </c>
    </row>
    <row r="7" spans="1:27" x14ac:dyDescent="0.4">
      <c r="E7" s="65" t="s">
        <v>303</v>
      </c>
      <c r="F7" s="65">
        <v>65</v>
      </c>
      <c r="G7" s="65">
        <v>30</v>
      </c>
      <c r="H7" s="65">
        <v>20</v>
      </c>
      <c r="J7" s="65" t="s">
        <v>303</v>
      </c>
      <c r="K7" s="65">
        <v>1</v>
      </c>
      <c r="L7" s="65">
        <v>10</v>
      </c>
    </row>
    <row r="8" spans="1:27" x14ac:dyDescent="0.4">
      <c r="E8" s="65" t="s">
        <v>304</v>
      </c>
      <c r="F8" s="65">
        <v>88.260999999999996</v>
      </c>
      <c r="G8" s="65">
        <v>2.6320000000000001</v>
      </c>
      <c r="H8" s="65">
        <v>9.1069999999999993</v>
      </c>
      <c r="J8" s="65" t="s">
        <v>304</v>
      </c>
      <c r="K8" s="65">
        <v>0.86099999999999999</v>
      </c>
      <c r="L8" s="65">
        <v>3.3820000000000001</v>
      </c>
    </row>
    <row r="13" spans="1:27" x14ac:dyDescent="0.4">
      <c r="A13" s="66" t="s">
        <v>305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306</v>
      </c>
      <c r="B14" s="67"/>
      <c r="C14" s="67"/>
      <c r="D14" s="67"/>
      <c r="E14" s="67"/>
      <c r="F14" s="67"/>
      <c r="H14" s="67" t="s">
        <v>307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309</v>
      </c>
      <c r="W14" s="67"/>
      <c r="X14" s="67"/>
      <c r="Y14" s="67"/>
      <c r="Z14" s="67"/>
      <c r="AA14" s="67"/>
    </row>
    <row r="15" spans="1:27" x14ac:dyDescent="0.4">
      <c r="A15" s="65"/>
      <c r="B15" s="65" t="s">
        <v>294</v>
      </c>
      <c r="C15" s="65" t="s">
        <v>295</v>
      </c>
      <c r="D15" s="65" t="s">
        <v>296</v>
      </c>
      <c r="E15" s="65" t="s">
        <v>297</v>
      </c>
      <c r="F15" s="65" t="s">
        <v>298</v>
      </c>
      <c r="H15" s="65"/>
      <c r="I15" s="65" t="s">
        <v>294</v>
      </c>
      <c r="J15" s="65" t="s">
        <v>295</v>
      </c>
      <c r="K15" s="65" t="s">
        <v>296</v>
      </c>
      <c r="L15" s="65" t="s">
        <v>297</v>
      </c>
      <c r="M15" s="65" t="s">
        <v>298</v>
      </c>
      <c r="O15" s="65"/>
      <c r="P15" s="65" t="s">
        <v>294</v>
      </c>
      <c r="Q15" s="65" t="s">
        <v>295</v>
      </c>
      <c r="R15" s="65" t="s">
        <v>296</v>
      </c>
      <c r="S15" s="65" t="s">
        <v>297</v>
      </c>
      <c r="T15" s="65" t="s">
        <v>298</v>
      </c>
      <c r="V15" s="65"/>
      <c r="W15" s="65" t="s">
        <v>294</v>
      </c>
      <c r="X15" s="65" t="s">
        <v>295</v>
      </c>
      <c r="Y15" s="65" t="s">
        <v>296</v>
      </c>
      <c r="Z15" s="65" t="s">
        <v>297</v>
      </c>
      <c r="AA15" s="65" t="s">
        <v>298</v>
      </c>
    </row>
    <row r="16" spans="1:27" x14ac:dyDescent="0.4">
      <c r="A16" s="65" t="s">
        <v>310</v>
      </c>
      <c r="B16" s="65">
        <v>500</v>
      </c>
      <c r="C16" s="65">
        <v>700</v>
      </c>
      <c r="D16" s="65">
        <v>0</v>
      </c>
      <c r="E16" s="65">
        <v>3000</v>
      </c>
      <c r="F16" s="65">
        <v>105.16604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2.9577955999999999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0.57799179999999994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56.934399999999997</v>
      </c>
    </row>
    <row r="23" spans="1:62" x14ac:dyDescent="0.4">
      <c r="A23" s="66" t="s">
        <v>311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312</v>
      </c>
      <c r="B24" s="67"/>
      <c r="C24" s="67"/>
      <c r="D24" s="67"/>
      <c r="E24" s="67"/>
      <c r="F24" s="67"/>
      <c r="H24" s="67" t="s">
        <v>313</v>
      </c>
      <c r="I24" s="67"/>
      <c r="J24" s="67"/>
      <c r="K24" s="67"/>
      <c r="L24" s="67"/>
      <c r="M24" s="67"/>
      <c r="O24" s="67" t="s">
        <v>314</v>
      </c>
      <c r="P24" s="67"/>
      <c r="Q24" s="67"/>
      <c r="R24" s="67"/>
      <c r="S24" s="67"/>
      <c r="T24" s="67"/>
      <c r="V24" s="67" t="s">
        <v>315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318</v>
      </c>
      <c r="AR24" s="67"/>
      <c r="AS24" s="67"/>
      <c r="AT24" s="67"/>
      <c r="AU24" s="67"/>
      <c r="AV24" s="67"/>
      <c r="AX24" s="67" t="s">
        <v>319</v>
      </c>
      <c r="AY24" s="67"/>
      <c r="AZ24" s="67"/>
      <c r="BA24" s="67"/>
      <c r="BB24" s="67"/>
      <c r="BC24" s="67"/>
      <c r="BE24" s="67" t="s">
        <v>320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321</v>
      </c>
      <c r="C25" s="65" t="s">
        <v>322</v>
      </c>
      <c r="D25" s="65" t="s">
        <v>323</v>
      </c>
      <c r="E25" s="65" t="s">
        <v>324</v>
      </c>
      <c r="F25" s="65" t="s">
        <v>325</v>
      </c>
      <c r="H25" s="65"/>
      <c r="I25" s="65" t="s">
        <v>321</v>
      </c>
      <c r="J25" s="65" t="s">
        <v>322</v>
      </c>
      <c r="K25" s="65" t="s">
        <v>323</v>
      </c>
      <c r="L25" s="65" t="s">
        <v>324</v>
      </c>
      <c r="M25" s="65" t="s">
        <v>325</v>
      </c>
      <c r="O25" s="65"/>
      <c r="P25" s="65" t="s">
        <v>321</v>
      </c>
      <c r="Q25" s="65" t="s">
        <v>322</v>
      </c>
      <c r="R25" s="65" t="s">
        <v>323</v>
      </c>
      <c r="S25" s="65" t="s">
        <v>324</v>
      </c>
      <c r="T25" s="65" t="s">
        <v>325</v>
      </c>
      <c r="V25" s="65"/>
      <c r="W25" s="65" t="s">
        <v>321</v>
      </c>
      <c r="X25" s="65" t="s">
        <v>322</v>
      </c>
      <c r="Y25" s="65" t="s">
        <v>323</v>
      </c>
      <c r="Z25" s="65" t="s">
        <v>324</v>
      </c>
      <c r="AA25" s="65" t="s">
        <v>325</v>
      </c>
      <c r="AC25" s="65"/>
      <c r="AD25" s="65" t="s">
        <v>321</v>
      </c>
      <c r="AE25" s="65" t="s">
        <v>322</v>
      </c>
      <c r="AF25" s="65" t="s">
        <v>323</v>
      </c>
      <c r="AG25" s="65" t="s">
        <v>324</v>
      </c>
      <c r="AH25" s="65" t="s">
        <v>325</v>
      </c>
      <c r="AJ25" s="65"/>
      <c r="AK25" s="65" t="s">
        <v>321</v>
      </c>
      <c r="AL25" s="65" t="s">
        <v>322</v>
      </c>
      <c r="AM25" s="65" t="s">
        <v>323</v>
      </c>
      <c r="AN25" s="65" t="s">
        <v>324</v>
      </c>
      <c r="AO25" s="65" t="s">
        <v>325</v>
      </c>
      <c r="AQ25" s="65"/>
      <c r="AR25" s="65" t="s">
        <v>321</v>
      </c>
      <c r="AS25" s="65" t="s">
        <v>322</v>
      </c>
      <c r="AT25" s="65" t="s">
        <v>323</v>
      </c>
      <c r="AU25" s="65" t="s">
        <v>324</v>
      </c>
      <c r="AV25" s="65" t="s">
        <v>325</v>
      </c>
      <c r="AX25" s="65"/>
      <c r="AY25" s="65" t="s">
        <v>321</v>
      </c>
      <c r="AZ25" s="65" t="s">
        <v>322</v>
      </c>
      <c r="BA25" s="65" t="s">
        <v>323</v>
      </c>
      <c r="BB25" s="65" t="s">
        <v>324</v>
      </c>
      <c r="BC25" s="65" t="s">
        <v>325</v>
      </c>
      <c r="BE25" s="65"/>
      <c r="BF25" s="65" t="s">
        <v>321</v>
      </c>
      <c r="BG25" s="65" t="s">
        <v>322</v>
      </c>
      <c r="BH25" s="65" t="s">
        <v>323</v>
      </c>
      <c r="BI25" s="65" t="s">
        <v>324</v>
      </c>
      <c r="BJ25" s="65" t="s">
        <v>325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16.767488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0.52287554999999997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0.36366966000000001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6.6636179999999996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0.45023554999999998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132.67719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1.2699547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0.38157712999999999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4.0090524000000002E-2</v>
      </c>
    </row>
    <row r="33" spans="1:68" x14ac:dyDescent="0.4">
      <c r="A33" s="66" t="s">
        <v>327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328</v>
      </c>
      <c r="B34" s="67"/>
      <c r="C34" s="67"/>
      <c r="D34" s="67"/>
      <c r="E34" s="67"/>
      <c r="F34" s="67"/>
      <c r="H34" s="67" t="s">
        <v>329</v>
      </c>
      <c r="I34" s="67"/>
      <c r="J34" s="67"/>
      <c r="K34" s="67"/>
      <c r="L34" s="67"/>
      <c r="M34" s="67"/>
      <c r="O34" s="67" t="s">
        <v>330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321</v>
      </c>
      <c r="C35" s="65" t="s">
        <v>322</v>
      </c>
      <c r="D35" s="65" t="s">
        <v>323</v>
      </c>
      <c r="E35" s="65" t="s">
        <v>324</v>
      </c>
      <c r="F35" s="65" t="s">
        <v>325</v>
      </c>
      <c r="H35" s="65"/>
      <c r="I35" s="65" t="s">
        <v>321</v>
      </c>
      <c r="J35" s="65" t="s">
        <v>322</v>
      </c>
      <c r="K35" s="65" t="s">
        <v>323</v>
      </c>
      <c r="L35" s="65" t="s">
        <v>324</v>
      </c>
      <c r="M35" s="65" t="s">
        <v>325</v>
      </c>
      <c r="O35" s="65"/>
      <c r="P35" s="65" t="s">
        <v>321</v>
      </c>
      <c r="Q35" s="65" t="s">
        <v>322</v>
      </c>
      <c r="R35" s="65" t="s">
        <v>323</v>
      </c>
      <c r="S35" s="65" t="s">
        <v>324</v>
      </c>
      <c r="T35" s="65" t="s">
        <v>325</v>
      </c>
      <c r="V35" s="65"/>
      <c r="W35" s="65" t="s">
        <v>321</v>
      </c>
      <c r="X35" s="65" t="s">
        <v>322</v>
      </c>
      <c r="Y35" s="65" t="s">
        <v>323</v>
      </c>
      <c r="Z35" s="65" t="s">
        <v>324</v>
      </c>
      <c r="AA35" s="65" t="s">
        <v>325</v>
      </c>
      <c r="AC35" s="65"/>
      <c r="AD35" s="65" t="s">
        <v>321</v>
      </c>
      <c r="AE35" s="65" t="s">
        <v>322</v>
      </c>
      <c r="AF35" s="65" t="s">
        <v>323</v>
      </c>
      <c r="AG35" s="65" t="s">
        <v>324</v>
      </c>
      <c r="AH35" s="65" t="s">
        <v>325</v>
      </c>
      <c r="AJ35" s="65"/>
      <c r="AK35" s="65" t="s">
        <v>321</v>
      </c>
      <c r="AL35" s="65" t="s">
        <v>322</v>
      </c>
      <c r="AM35" s="65" t="s">
        <v>323</v>
      </c>
      <c r="AN35" s="65" t="s">
        <v>324</v>
      </c>
      <c r="AO35" s="65" t="s">
        <v>325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158.75058000000001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547.44006000000002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1267.01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1034.4164000000001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52.403770000000002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28.191182999999999</v>
      </c>
    </row>
    <row r="43" spans="1:68" x14ac:dyDescent="0.4">
      <c r="A43" s="66" t="s">
        <v>334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335</v>
      </c>
      <c r="B44" s="67"/>
      <c r="C44" s="67"/>
      <c r="D44" s="67"/>
      <c r="E44" s="67"/>
      <c r="F44" s="67"/>
      <c r="H44" s="67" t="s">
        <v>336</v>
      </c>
      <c r="I44" s="67"/>
      <c r="J44" s="67"/>
      <c r="K44" s="67"/>
      <c r="L44" s="67"/>
      <c r="M44" s="67"/>
      <c r="O44" s="67" t="s">
        <v>337</v>
      </c>
      <c r="P44" s="67"/>
      <c r="Q44" s="67"/>
      <c r="R44" s="67"/>
      <c r="S44" s="67"/>
      <c r="T44" s="67"/>
      <c r="V44" s="67" t="s">
        <v>338</v>
      </c>
      <c r="W44" s="67"/>
      <c r="X44" s="67"/>
      <c r="Y44" s="67"/>
      <c r="Z44" s="67"/>
      <c r="AA44" s="67"/>
      <c r="AC44" s="67" t="s">
        <v>339</v>
      </c>
      <c r="AD44" s="67"/>
      <c r="AE44" s="67"/>
      <c r="AF44" s="67"/>
      <c r="AG44" s="67"/>
      <c r="AH44" s="67"/>
      <c r="AJ44" s="67" t="s">
        <v>340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342</v>
      </c>
      <c r="AY44" s="67"/>
      <c r="AZ44" s="67"/>
      <c r="BA44" s="67"/>
      <c r="BB44" s="67"/>
      <c r="BC44" s="67"/>
      <c r="BE44" s="67" t="s">
        <v>343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321</v>
      </c>
      <c r="C45" s="65" t="s">
        <v>322</v>
      </c>
      <c r="D45" s="65" t="s">
        <v>323</v>
      </c>
      <c r="E45" s="65" t="s">
        <v>324</v>
      </c>
      <c r="F45" s="65" t="s">
        <v>325</v>
      </c>
      <c r="H45" s="65"/>
      <c r="I45" s="65" t="s">
        <v>321</v>
      </c>
      <c r="J45" s="65" t="s">
        <v>322</v>
      </c>
      <c r="K45" s="65" t="s">
        <v>323</v>
      </c>
      <c r="L45" s="65" t="s">
        <v>324</v>
      </c>
      <c r="M45" s="65" t="s">
        <v>325</v>
      </c>
      <c r="O45" s="65"/>
      <c r="P45" s="65" t="s">
        <v>321</v>
      </c>
      <c r="Q45" s="65" t="s">
        <v>322</v>
      </c>
      <c r="R45" s="65" t="s">
        <v>323</v>
      </c>
      <c r="S45" s="65" t="s">
        <v>324</v>
      </c>
      <c r="T45" s="65" t="s">
        <v>325</v>
      </c>
      <c r="V45" s="65"/>
      <c r="W45" s="65" t="s">
        <v>321</v>
      </c>
      <c r="X45" s="65" t="s">
        <v>322</v>
      </c>
      <c r="Y45" s="65" t="s">
        <v>323</v>
      </c>
      <c r="Z45" s="65" t="s">
        <v>324</v>
      </c>
      <c r="AA45" s="65" t="s">
        <v>325</v>
      </c>
      <c r="AC45" s="65"/>
      <c r="AD45" s="65" t="s">
        <v>321</v>
      </c>
      <c r="AE45" s="65" t="s">
        <v>322</v>
      </c>
      <c r="AF45" s="65" t="s">
        <v>323</v>
      </c>
      <c r="AG45" s="65" t="s">
        <v>324</v>
      </c>
      <c r="AH45" s="65" t="s">
        <v>325</v>
      </c>
      <c r="AJ45" s="65"/>
      <c r="AK45" s="65" t="s">
        <v>321</v>
      </c>
      <c r="AL45" s="65" t="s">
        <v>322</v>
      </c>
      <c r="AM45" s="65" t="s">
        <v>323</v>
      </c>
      <c r="AN45" s="65" t="s">
        <v>324</v>
      </c>
      <c r="AO45" s="65" t="s">
        <v>325</v>
      </c>
      <c r="AQ45" s="65"/>
      <c r="AR45" s="65" t="s">
        <v>321</v>
      </c>
      <c r="AS45" s="65" t="s">
        <v>322</v>
      </c>
      <c r="AT45" s="65" t="s">
        <v>323</v>
      </c>
      <c r="AU45" s="65" t="s">
        <v>324</v>
      </c>
      <c r="AV45" s="65" t="s">
        <v>325</v>
      </c>
      <c r="AX45" s="65"/>
      <c r="AY45" s="65" t="s">
        <v>321</v>
      </c>
      <c r="AZ45" s="65" t="s">
        <v>322</v>
      </c>
      <c r="BA45" s="65" t="s">
        <v>323</v>
      </c>
      <c r="BB45" s="65" t="s">
        <v>324</v>
      </c>
      <c r="BC45" s="65" t="s">
        <v>325</v>
      </c>
      <c r="BE45" s="65"/>
      <c r="BF45" s="65" t="s">
        <v>321</v>
      </c>
      <c r="BG45" s="65" t="s">
        <v>322</v>
      </c>
      <c r="BH45" s="65" t="s">
        <v>323</v>
      </c>
      <c r="BI45" s="65" t="s">
        <v>324</v>
      </c>
      <c r="BJ45" s="65" t="s">
        <v>325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3.2992911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4.7530146000000002</v>
      </c>
      <c r="O46" s="65" t="s">
        <v>344</v>
      </c>
      <c r="P46" s="65">
        <v>600</v>
      </c>
      <c r="Q46" s="65">
        <v>800</v>
      </c>
      <c r="R46" s="65">
        <v>0</v>
      </c>
      <c r="S46" s="65">
        <v>10000</v>
      </c>
      <c r="T46" s="65">
        <v>112.0432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4.2987519999999999E-4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2.2224278000000002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18.385857000000001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45.180973000000002</v>
      </c>
      <c r="AX46" s="65" t="s">
        <v>345</v>
      </c>
      <c r="AY46" s="65"/>
      <c r="AZ46" s="65"/>
      <c r="BA46" s="65"/>
      <c r="BB46" s="65"/>
      <c r="BC46" s="65"/>
      <c r="BE46" s="65" t="s">
        <v>346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4" sqref="D4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281</v>
      </c>
      <c r="B2" s="61" t="s">
        <v>282</v>
      </c>
      <c r="C2" s="61" t="s">
        <v>279</v>
      </c>
      <c r="D2" s="61">
        <v>66</v>
      </c>
      <c r="E2" s="61">
        <v>1155.8076000000001</v>
      </c>
      <c r="F2" s="61">
        <v>240.66971000000001</v>
      </c>
      <c r="G2" s="61">
        <v>7.1764802999999997</v>
      </c>
      <c r="H2" s="61">
        <v>4.3467760000000002</v>
      </c>
      <c r="I2" s="61">
        <v>2.8297043</v>
      </c>
      <c r="J2" s="61">
        <v>24.834074000000001</v>
      </c>
      <c r="K2" s="61">
        <v>21.155176000000001</v>
      </c>
      <c r="L2" s="61">
        <v>3.6788986000000001</v>
      </c>
      <c r="M2" s="61">
        <v>5.8977003000000003</v>
      </c>
      <c r="N2" s="61">
        <v>0.27466859999999998</v>
      </c>
      <c r="O2" s="61">
        <v>1.8282366999999999</v>
      </c>
      <c r="P2" s="61">
        <v>170.13701</v>
      </c>
      <c r="Q2" s="61">
        <v>5.9530244000000003</v>
      </c>
      <c r="R2" s="61">
        <v>105.16604</v>
      </c>
      <c r="S2" s="61">
        <v>17.030771000000001</v>
      </c>
      <c r="T2" s="61">
        <v>1057.6232</v>
      </c>
      <c r="U2" s="61">
        <v>0.57799179999999994</v>
      </c>
      <c r="V2" s="61">
        <v>2.9577955999999999</v>
      </c>
      <c r="W2" s="61">
        <v>56.934399999999997</v>
      </c>
      <c r="X2" s="61">
        <v>16.767488</v>
      </c>
      <c r="Y2" s="61">
        <v>0.52287554999999997</v>
      </c>
      <c r="Z2" s="61">
        <v>0.36366966000000001</v>
      </c>
      <c r="AA2" s="61">
        <v>6.6636179999999996</v>
      </c>
      <c r="AB2" s="61">
        <v>0.45023554999999998</v>
      </c>
      <c r="AC2" s="61">
        <v>132.67719</v>
      </c>
      <c r="AD2" s="61">
        <v>1.2699547</v>
      </c>
      <c r="AE2" s="61">
        <v>0.38157712999999999</v>
      </c>
      <c r="AF2" s="61">
        <v>4.0090524000000002E-2</v>
      </c>
      <c r="AG2" s="61">
        <v>158.75058000000001</v>
      </c>
      <c r="AH2" s="61">
        <v>89.139219999999995</v>
      </c>
      <c r="AI2" s="61">
        <v>69.611360000000005</v>
      </c>
      <c r="AJ2" s="61">
        <v>547.44006000000002</v>
      </c>
      <c r="AK2" s="61">
        <v>1267.01</v>
      </c>
      <c r="AL2" s="61">
        <v>52.403770000000002</v>
      </c>
      <c r="AM2" s="61">
        <v>1034.4164000000001</v>
      </c>
      <c r="AN2" s="61">
        <v>28.191182999999999</v>
      </c>
      <c r="AO2" s="61">
        <v>3.2992911</v>
      </c>
      <c r="AP2" s="61">
        <v>2.8306005000000001</v>
      </c>
      <c r="AQ2" s="61">
        <v>0.46869056999999997</v>
      </c>
      <c r="AR2" s="61">
        <v>4.7530146000000002</v>
      </c>
      <c r="AS2" s="61">
        <v>112.0432</v>
      </c>
      <c r="AT2" s="61">
        <v>4.2987519999999999E-4</v>
      </c>
      <c r="AU2" s="61">
        <v>2.2224278000000002</v>
      </c>
      <c r="AV2" s="61">
        <v>18.385857000000001</v>
      </c>
      <c r="AW2" s="61">
        <v>45.180973000000002</v>
      </c>
      <c r="AX2" s="61">
        <v>6.0106564000000001E-2</v>
      </c>
      <c r="AY2" s="61">
        <v>0.15208140000000001</v>
      </c>
      <c r="AZ2" s="61">
        <v>29.312249999999999</v>
      </c>
      <c r="BA2" s="61">
        <v>4.5982136999999996</v>
      </c>
      <c r="BB2" s="61">
        <v>1.7792773</v>
      </c>
      <c r="BC2" s="61">
        <v>1.3569484999999999</v>
      </c>
      <c r="BD2" s="61">
        <v>1.4619660000000001</v>
      </c>
      <c r="BE2" s="61">
        <v>0.16644274000000001</v>
      </c>
      <c r="BF2" s="61">
        <v>0.92041890000000004</v>
      </c>
      <c r="BG2" s="61">
        <v>0</v>
      </c>
      <c r="BH2" s="61">
        <v>1.0208E-2</v>
      </c>
      <c r="BI2" s="61">
        <v>7.6559999999999996E-3</v>
      </c>
      <c r="BJ2" s="61">
        <v>2.5321465000000001E-2</v>
      </c>
      <c r="BK2" s="61">
        <v>0</v>
      </c>
      <c r="BL2" s="61">
        <v>4.8128404E-2</v>
      </c>
      <c r="BM2" s="61">
        <v>0.33091106999999997</v>
      </c>
      <c r="BN2" s="61">
        <v>6.8394534000000007E-2</v>
      </c>
      <c r="BO2" s="61">
        <v>5.2157600000000004</v>
      </c>
      <c r="BP2" s="61">
        <v>0.6984513</v>
      </c>
      <c r="BQ2" s="61">
        <v>1.5645391</v>
      </c>
      <c r="BR2" s="61">
        <v>5.8539000000000003</v>
      </c>
      <c r="BS2" s="61">
        <v>4.2310486000000003</v>
      </c>
      <c r="BT2" s="61">
        <v>0.96803269999999997</v>
      </c>
      <c r="BU2" s="61">
        <v>4.3125314000000002E-4</v>
      </c>
      <c r="BV2" s="61">
        <v>1.1471537E-3</v>
      </c>
      <c r="BW2" s="61">
        <v>5.9844742999999999E-2</v>
      </c>
      <c r="BX2" s="61">
        <v>0.11107609</v>
      </c>
      <c r="BY2" s="61">
        <v>1.6243929000000001E-2</v>
      </c>
      <c r="BZ2" s="61">
        <v>2.5837022999999998E-6</v>
      </c>
      <c r="CA2" s="61">
        <v>8.9188130000000004E-2</v>
      </c>
      <c r="CB2" s="61">
        <v>1.7968900999999999E-5</v>
      </c>
      <c r="CC2" s="61">
        <v>7.1340427E-3</v>
      </c>
      <c r="CD2" s="61">
        <v>6.0868677000000003E-2</v>
      </c>
      <c r="CE2" s="61">
        <v>7.8405639999999995E-3</v>
      </c>
      <c r="CF2" s="61">
        <v>1.8359685000000001E-2</v>
      </c>
      <c r="CG2" s="61">
        <v>0</v>
      </c>
      <c r="CH2" s="61">
        <v>1.5723439E-3</v>
      </c>
      <c r="CI2" s="61">
        <v>1.9428639999999999E-7</v>
      </c>
      <c r="CJ2" s="61">
        <v>0.13543532999999999</v>
      </c>
      <c r="CK2" s="61">
        <v>1.8729788E-3</v>
      </c>
      <c r="CL2" s="61">
        <v>3.8236737E-2</v>
      </c>
      <c r="CM2" s="61">
        <v>0.25616687999999999</v>
      </c>
      <c r="CN2" s="61">
        <v>1284.1202000000001</v>
      </c>
      <c r="CO2" s="61">
        <v>2135.6610000000001</v>
      </c>
      <c r="CP2" s="61">
        <v>538.89777000000004</v>
      </c>
      <c r="CQ2" s="61">
        <v>336.15987999999999</v>
      </c>
      <c r="CR2" s="61">
        <v>189.49334999999999</v>
      </c>
      <c r="CS2" s="61">
        <v>393.2747</v>
      </c>
      <c r="CT2" s="61">
        <v>1193.7476999999999</v>
      </c>
      <c r="CU2" s="61">
        <v>493.71210000000002</v>
      </c>
      <c r="CV2" s="61">
        <v>1308.192</v>
      </c>
      <c r="CW2" s="61">
        <v>455.86394999999999</v>
      </c>
      <c r="CX2" s="61">
        <v>160.74023</v>
      </c>
      <c r="CY2" s="61">
        <v>1896.2</v>
      </c>
      <c r="CZ2" s="61">
        <v>539.03405999999995</v>
      </c>
      <c r="DA2" s="61">
        <v>1638.1387999999999</v>
      </c>
      <c r="DB2" s="61">
        <v>1968.1778999999999</v>
      </c>
      <c r="DC2" s="61">
        <v>1952.6495</v>
      </c>
      <c r="DD2" s="61">
        <v>2666.0585999999998</v>
      </c>
      <c r="DE2" s="61">
        <v>308.09460000000001</v>
      </c>
      <c r="DF2" s="61">
        <v>2508.7898</v>
      </c>
      <c r="DG2" s="61">
        <v>628.86847</v>
      </c>
      <c r="DH2" s="61">
        <v>13.176437999999999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4.5982136999999996</v>
      </c>
      <c r="B6">
        <f>BB2</f>
        <v>1.7792773</v>
      </c>
      <c r="C6">
        <f>BC2</f>
        <v>1.3569484999999999</v>
      </c>
      <c r="D6">
        <f>BD2</f>
        <v>1.4619660000000001</v>
      </c>
    </row>
    <row r="7" spans="1:113" x14ac:dyDescent="0.4">
      <c r="B7">
        <f>ROUND(B6/MAX($B$6,$C$6,$D$6),1)</f>
        <v>1</v>
      </c>
      <c r="C7">
        <f>ROUND(C6/MAX($B$6,$C$6,$D$6),1)</f>
        <v>0.8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19610</v>
      </c>
      <c r="C2" s="56">
        <f ca="1">YEAR(TODAY())-YEAR(B2)+IF(TODAY()&gt;=DATE(YEAR(TODAY()),MONTH(B2),DAY(B2)),0,-1)</f>
        <v>66</v>
      </c>
      <c r="E2" s="52">
        <v>178</v>
      </c>
      <c r="F2" s="53" t="s">
        <v>39</v>
      </c>
      <c r="G2" s="52">
        <v>81</v>
      </c>
      <c r="H2" s="51" t="s">
        <v>41</v>
      </c>
      <c r="I2" s="72">
        <f>ROUND(G3/E3^2,1)</f>
        <v>25.6</v>
      </c>
    </row>
    <row r="3" spans="1:9" x14ac:dyDescent="0.4">
      <c r="E3" s="51">
        <f>E2/100</f>
        <v>1.78</v>
      </c>
      <c r="F3" s="51" t="s">
        <v>40</v>
      </c>
      <c r="G3" s="51">
        <f>G2</f>
        <v>81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44026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I5" sqref="I5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조찬행, ID : H1800030)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17일 14:55:50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280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44026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178</v>
      </c>
      <c r="L12" s="124"/>
      <c r="M12" s="117">
        <f>'개인정보 및 신체계측 입력'!G2</f>
        <v>81</v>
      </c>
      <c r="N12" s="118"/>
      <c r="O12" s="113" t="s">
        <v>271</v>
      </c>
      <c r="P12" s="107"/>
      <c r="Q12" s="90">
        <f>'개인정보 및 신체계측 입력'!I2</f>
        <v>25.6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조찬행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88.260999999999996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2.6320000000000001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9.1069999999999993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3.4</v>
      </c>
      <c r="L72" s="36" t="s">
        <v>53</v>
      </c>
      <c r="M72" s="36">
        <f>ROUND('DRIs DATA'!K8,1)</f>
        <v>0.9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14.02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24.65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16.77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30.02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19.84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84.47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32.99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2020-07-17T07:59:13Z</dcterms:modified>
</cp:coreProperties>
</file>