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9010" windowHeight="123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<sst xmlns="http://schemas.openxmlformats.org/spreadsheetml/2006/main" count="692" uniqueCount="339">
  <si>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</si>
  <si>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</si>
  <si>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</si>
  <si>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</si>
  <si>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</si>
  <si>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</si>
  <si>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</si>
  <si>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</si>
  <si>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</si>
  <si>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</si>
  <si>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</si>
  <si>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</si>
  <si>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</si>
  <si>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</si>
  <si>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</si>
  <si>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</si>
  <si>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</si>
  <si>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</si>
  <si>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</si>
  <si>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</si>
  <si>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</si>
  <si>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</si>
  <si>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</si>
  <si>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</si>
  <si>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</si>
  <si>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</si>
  <si>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</si>
  <si>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</si>
  <si>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</si>
  <si>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</si>
  <si>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</si>
  <si>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</si>
  <si>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</si>
  <si>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</si>
  <si>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</si>
  <si>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</si>
  <si>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</si>
  <si>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</si>
  <si>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</si>
  <si>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</si>
  <si>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</si>
  <si>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</si>
  <si>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</si>
  <si>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</si>
  <si>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</si>
  <si>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</si>
  <si>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</si>
  <si>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</si>
  <si>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</si>
  <si>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</si>
  <si>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</si>
  <si>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</si>
  <si>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</si>
  <si>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</si>
  <si>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</si>
  <si>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</si>
  <si>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</si>
  <si>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</si>
  <si>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</si>
  <si>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</si>
  <si>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</si>
  <si>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</si>
  <si>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</si>
  <si>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</si>
  <si>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</si>
  <si>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</si>
  <si>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</si>
  <si>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</si>
  <si>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</si>
  <si>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</si>
  <si>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</si>
  <si>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</si>
  <si>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</si>
  <si>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</si>
  <si>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</si>
  <si>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</si>
  <si>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</si>
  <si>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</si>
  <si>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</si>
  <si>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</si>
  <si>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</si>
  <si>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</si>
  <si>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</si>
  <si>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</si>
  <si>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</si>
  <si>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</si>
  <si>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</si>
  <si>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</si>
  <si>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</si>
  <si>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</si>
  <si>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</si>
  <si>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</si>
  <si>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</si>
  <si>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</si>
  <si>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</si>
  <si>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</si>
  <si>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</si>
  <si>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</si>
  <si>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</si>
  <si>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</si>
  <si>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</si>
  <si>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</si>
  <si>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</si>
  <si>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</si>
  <si>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</si>
  <si>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</si>
  <si>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</si>
  <si>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</si>
  <si>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</si>
  <si>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</si>
  <si>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</si>
  <si>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</si>
  <si>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</si>
  <si>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</si>
  <si>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</si>
  <si>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</si>
  <si>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</si>
  <si>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</si>
  <si>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</si>
  <si>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</si>
  <si>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</si>
  <si>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</si>
  <si>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</si>
  <si>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</si>
  <si>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</si>
  <si>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</si>
  <si>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</si>
  <si>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</si>
  <si>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</si>
  <si>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</si>
  <si>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</si>
  <si>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</si>
  <si>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</si>
  <si>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</si>
  <si>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</si>
  <si>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</si>
  <si>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</si>
  <si>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</si>
  <si>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</si>
  <si>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</si>
  <si>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</si>
  <si>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</si>
  <si>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</si>
  <si>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</si>
  <si>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</si>
  <si>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</si>
  <si>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</si>
  <si>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</si>
  <si>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</si>
  <si>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</si>
  <si>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</si>
  <si>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</si>
  <si>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</si>
  <si>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</si>
  <si>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</si>
  <si>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</si>
  <si>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</si>
  <si>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</si>
  <si>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</si>
  <si>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</si>
  <si>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</si>
  <si>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</si>
  <si>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</si>
  <si>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</si>
  <si>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</si>
  <si>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</si>
  <si>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</si>
  <si>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</si>
  <si>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</si>
  <si>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</si>
  <si>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</si>
  <si>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</si>
  <si>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</si>
  <si>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</si>
  <si>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</si>
  <si>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</si>
  <si>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</si>
  <si>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</si>
  <si>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</si>
  <si>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</si>
  <si>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</si>
  <si>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</si>
  <si>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</si>
  <si>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</si>
  <si>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</si>
  <si>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</si>
  <si>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</si>
  <si>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</si>
  <si>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</si>
  <si>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</si>
  <si>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</si>
  <si>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</si>
  <si>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</si>
  <si>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</si>
  <si>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</si>
  <si>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</si>
  <si>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</si>
  <si>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</si>
  <si>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</si>
  <si>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</si>
  <si>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</si>
  <si>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</si>
  <si>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</si>
  <si>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</si>
  <si>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</si>
  <si>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</si>
  <si>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</si>
  <si>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</si>
  <si>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</si>
  <si>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</si>
  <si>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</si>
  <si>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</si>
  <si>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</si>
  <si>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</si>
  <si>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</si>
  <si>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</si>
  <si>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</si>
  <si>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</si>
  <si>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</si>
  <si>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</si>
  <si>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</si>
  <si>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</si>
  <si>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</si>
  <si>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</si>
  <si>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</si>
  <si>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</si>
  <si>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</si>
  <si>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</si>
  <si>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</si>
  <si>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</si>
  <si>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</si>
  <si>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</si>
  <si>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</si>
  <si>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</si>
  <si>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</si>
  <si>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</si>
  <si>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</si>
  <si>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</si>
  <si>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</si>
  <si>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</si>
  <si>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</si>
  <si>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</si>
  <si>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</si>
  <si>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</si>
  <si>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</si>
  <si>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</si>
  <si>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</si>
  <si>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</si>
  <si>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</si>
  <si>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</si>
  <si>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</si>
  <si>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</si>
  <si>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</si>
  <si>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</si>
  <si>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</si>
  <si>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</si>
  <si>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</si>
  <si>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</si>
  <si>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</si>
  <si>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</si>
  <si>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</si>
  <si>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</si>
  <si>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</si>
  <si>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</si>
  <si>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</si>
  <si>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</si>
  <si>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</si>
  <si>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</si>
  <si>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</si>
  <si>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</si>
  <si>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</si>
  <si>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</si>
  <si>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</si>
  <si>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</si>
  <si>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</si>
  <si>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</si>
  <si>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H1800035</t>
  </si>
  <si>
    <t>한미숙</t>
  </si>
  <si>
    <t>F</t>
  </si>
  <si>
    <t>(설문지 : FFQ 95문항 설문지, 사용자 : 한미숙, ID : H1800035)</t>
  </si>
  <si>
    <t>다량 무기질</t>
    <phoneticPr fontId="1" type="noConversion"/>
  </si>
  <si>
    <t>몰리브덴</t>
    <phoneticPr fontId="1" type="noConversion"/>
  </si>
  <si>
    <t>정보</t>
    <phoneticPr fontId="1" type="noConversion"/>
  </si>
  <si>
    <t>출력시각</t>
    <phoneticPr fontId="1" type="noConversion"/>
  </si>
  <si>
    <t>2020년 09월 21일 14:18:02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</si>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</sst>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52.043903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2872"/>
        <c:axId val="435145224"/>
      </c:barChart>
      <c:catAx>
        <c:axId val="43514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45224"/>
        <c:crosses val="autoZero"/>
        <c:auto val="1"/>
        <c:lblAlgn val="ctr"/>
        <c:lblOffset val="100"/>
        <c:noMultiLvlLbl val="0"/>
      </c:catAx>
      <c:valAx>
        <c:axId val="43514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1.8788741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39536"/>
        <c:axId val="527940320"/>
      </c:barChart>
      <c:catAx>
        <c:axId val="52793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0320"/>
        <c:crosses val="autoZero"/>
        <c:auto val="1"/>
        <c:lblAlgn val="ctr"/>
        <c:lblOffset val="100"/>
        <c:noMultiLvlLbl val="0"/>
      </c:catAx>
      <c:valAx>
        <c:axId val="52794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3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0.99249209999999999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1888"/>
        <c:axId val="527941104"/>
      </c:barChart>
      <c:catAx>
        <c:axId val="5279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1104"/>
        <c:crosses val="autoZero"/>
        <c:auto val="1"/>
        <c:lblAlgn val="ctr"/>
        <c:lblOffset val="100"/>
        <c:noMultiLvlLbl val="0"/>
      </c:catAx>
      <c:valAx>
        <c:axId val="52794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895.75653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2280"/>
        <c:axId val="527942672"/>
      </c:barChart>
      <c:catAx>
        <c:axId val="52794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2672"/>
        <c:crosses val="autoZero"/>
        <c:auto val="1"/>
        <c:lblAlgn val="ctr"/>
        <c:lblOffset val="100"/>
        <c:noMultiLvlLbl val="0"/>
      </c:catAx>
      <c:valAx>
        <c:axId val="52794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3056.0185999999999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3456"/>
        <c:axId val="527945416"/>
      </c:barChart>
      <c:catAx>
        <c:axId val="5279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5416"/>
        <c:crosses val="autoZero"/>
        <c:auto val="1"/>
        <c:lblAlgn val="ctr"/>
        <c:lblOffset val="100"/>
        <c:noMultiLvlLbl val="0"/>
      </c:catAx>
      <c:valAx>
        <c:axId val="527945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121.28903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8160"/>
        <c:axId val="527945808"/>
      </c:barChart>
      <c:catAx>
        <c:axId val="5279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5808"/>
        <c:crosses val="autoZero"/>
        <c:auto val="1"/>
        <c:lblAlgn val="ctr"/>
        <c:lblOffset val="100"/>
        <c:noMultiLvlLbl val="0"/>
      </c:catAx>
      <c:valAx>
        <c:axId val="52794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110.51831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5024"/>
        <c:axId val="527946200"/>
      </c:barChart>
      <c:catAx>
        <c:axId val="52794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6200"/>
        <c:crosses val="autoZero"/>
        <c:auto val="1"/>
        <c:lblAlgn val="ctr"/>
        <c:lblOffset val="100"/>
        <c:noMultiLvlLbl val="0"/>
      </c:catAx>
      <c:valAx>
        <c:axId val="52794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7.6110085999999999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6984"/>
        <c:axId val="520440896"/>
      </c:barChart>
      <c:catAx>
        <c:axId val="52794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0896"/>
        <c:crosses val="autoZero"/>
        <c:auto val="1"/>
        <c:lblAlgn val="ctr"/>
        <c:lblOffset val="100"/>
        <c:noMultiLvlLbl val="0"/>
      </c:catAx>
      <c:valAx>
        <c:axId val="52044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1955.6797999999999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8544"/>
        <c:axId val="520445208"/>
      </c:barChart>
      <c:catAx>
        <c:axId val="52043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5208"/>
        <c:crosses val="autoZero"/>
        <c:auto val="1"/>
        <c:lblAlgn val="ctr"/>
        <c:lblOffset val="100"/>
        <c:noMultiLvlLbl val="0"/>
      </c:catAx>
      <c:valAx>
        <c:axId val="520445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0.28241991999999999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7760"/>
        <c:axId val="520438936"/>
      </c:barChart>
      <c:catAx>
        <c:axId val="52043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38936"/>
        <c:crosses val="autoZero"/>
        <c:auto val="1"/>
        <c:lblAlgn val="ctr"/>
        <c:lblOffset val="100"/>
        <c:noMultiLvlLbl val="0"/>
      </c:catAx>
      <c:valAx>
        <c:axId val="5204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2.3683462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0112"/>
        <c:axId val="520444032"/>
      </c:barChart>
      <c:catAx>
        <c:axId val="52044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4032"/>
        <c:crosses val="autoZero"/>
        <c:auto val="1"/>
        <c:lblAlgn val="ctr"/>
        <c:lblOffset val="100"/>
        <c:noMultiLvlLbl val="0"/>
      </c:catAx>
      <c:valAx>
        <c:axId val="52044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21.057511999999999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3072"/>
        <c:axId val="435142088"/>
      </c:barChart>
      <c:catAx>
        <c:axId val="43513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42088"/>
        <c:crosses val="autoZero"/>
        <c:auto val="1"/>
        <c:lblAlgn val="ctr"/>
        <c:lblOffset val="100"/>
        <c:noMultiLvlLbl val="0"/>
      </c:catAx>
      <c:valAx>
        <c:axId val="435142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90.673439999999999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9720"/>
        <c:axId val="520441680"/>
      </c:barChart>
      <c:catAx>
        <c:axId val="52043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1680"/>
        <c:crosses val="autoZero"/>
        <c:auto val="1"/>
        <c:lblAlgn val="ctr"/>
        <c:lblOffset val="100"/>
        <c:noMultiLvlLbl val="0"/>
      </c:catAx>
      <c:valAx>
        <c:axId val="52044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57.46772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0504"/>
        <c:axId val="520442464"/>
      </c:barChart>
      <c:catAx>
        <c:axId val="5204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2464"/>
        <c:crosses val="autoZero"/>
        <c:auto val="1"/>
        <c:lblAlgn val="ctr"/>
        <c:lblOffset val="100"/>
        <c:noMultiLvlLbl val="0"/>
      </c:catAx>
      <c:valAx>
        <c:axId val="52044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10.154</c:v>
                </c:pt>
                <c:pt idx="1">
                  <c:v>20.552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443248"/>
        <c:axId val="432305384"/>
      </c:barChart>
      <c:catAx>
        <c:axId val="52044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05384"/>
        <c:crosses val="autoZero"/>
        <c:auto val="1"/>
        <c:lblAlgn val="ctr"/>
        <c:lblOffset val="100"/>
        <c:noMultiLvlLbl val="0"/>
      </c:catAx>
      <c:valAx>
        <c:axId val="43230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9.0379679999999993</c:v>
                </c:pt>
                <c:pt idx="1">
                  <c:v>11.169038</c:v>
                </c:pt>
                <c:pt idx="2">
                  <c:v>11.461017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563.57885999999996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306168"/>
        <c:axId val="432311264"/>
      </c:barChart>
      <c:catAx>
        <c:axId val="43230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11264"/>
        <c:crosses val="autoZero"/>
        <c:auto val="1"/>
        <c:lblAlgn val="ctr"/>
        <c:lblOffset val="100"/>
        <c:noMultiLvlLbl val="0"/>
      </c:catAx>
      <c:valAx>
        <c:axId val="43231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0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24.270329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308128"/>
        <c:axId val="432309696"/>
      </c:barChart>
      <c:catAx>
        <c:axId val="4323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09696"/>
        <c:crosses val="autoZero"/>
        <c:auto val="1"/>
        <c:lblAlgn val="ctr"/>
        <c:lblOffset val="100"/>
        <c:noMultiLvlLbl val="0"/>
      </c:catAx>
      <c:valAx>
        <c:axId val="43230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71.989999999999995</c:v>
                </c:pt>
                <c:pt idx="1">
                  <c:v>12.653</c:v>
                </c:pt>
                <c:pt idx="2">
                  <c:v>15.358000000000001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2307344"/>
        <c:axId val="432305776"/>
      </c:barChart>
      <c:catAx>
        <c:axId val="43230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05776"/>
        <c:crosses val="autoZero"/>
        <c:auto val="1"/>
        <c:lblAlgn val="ctr"/>
        <c:lblOffset val="100"/>
        <c:noMultiLvlLbl val="0"/>
      </c:catAx>
      <c:valAx>
        <c:axId val="43230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0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1558.0685000000001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310088"/>
        <c:axId val="432310480"/>
      </c:barChart>
      <c:catAx>
        <c:axId val="43231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10480"/>
        <c:crosses val="autoZero"/>
        <c:auto val="1"/>
        <c:lblAlgn val="ctr"/>
        <c:lblOffset val="100"/>
        <c:noMultiLvlLbl val="0"/>
      </c:catAx>
      <c:valAx>
        <c:axId val="432310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1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116.18676000000001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312048"/>
        <c:axId val="432312440"/>
      </c:barChart>
      <c:catAx>
        <c:axId val="4323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12440"/>
        <c:crosses val="autoZero"/>
        <c:auto val="1"/>
        <c:lblAlgn val="ctr"/>
        <c:lblOffset val="100"/>
        <c:noMultiLvlLbl val="0"/>
      </c:catAx>
      <c:valAx>
        <c:axId val="432312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3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455.60153000000003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3640"/>
        <c:axId val="436834816"/>
      </c:barChart>
      <c:catAx>
        <c:axId val="43683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4816"/>
        <c:crosses val="autoZero"/>
        <c:auto val="1"/>
        <c:lblAlgn val="ctr"/>
        <c:lblOffset val="100"/>
        <c:noMultiLvlLbl val="0"/>
      </c:catAx>
      <c:valAx>
        <c:axId val="43683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2.9316971000000001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3464"/>
        <c:axId val="435135424"/>
      </c:barChart>
      <c:catAx>
        <c:axId val="43513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5424"/>
        <c:crosses val="autoZero"/>
        <c:auto val="1"/>
        <c:lblAlgn val="ctr"/>
        <c:lblOffset val="100"/>
        <c:noMultiLvlLbl val="0"/>
      </c:catAx>
      <c:valAx>
        <c:axId val="43513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4851.6693999999998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29720"/>
        <c:axId val="436832072"/>
      </c:barChart>
      <c:catAx>
        <c:axId val="43682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2072"/>
        <c:crosses val="autoZero"/>
        <c:auto val="1"/>
        <c:lblAlgn val="ctr"/>
        <c:lblOffset val="100"/>
        <c:noMultiLvlLbl val="0"/>
      </c:catAx>
      <c:valAx>
        <c:axId val="43683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2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12.586275000000001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5600"/>
        <c:axId val="436831680"/>
      </c:barChart>
      <c:catAx>
        <c:axId val="4368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1680"/>
        <c:crosses val="autoZero"/>
        <c:auto val="1"/>
        <c:lblAlgn val="ctr"/>
        <c:lblOffset val="100"/>
        <c:noMultiLvlLbl val="0"/>
      </c:catAx>
      <c:valAx>
        <c:axId val="43683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1.5401444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6384"/>
        <c:axId val="436836776"/>
      </c:barChart>
      <c:catAx>
        <c:axId val="43683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6776"/>
        <c:crosses val="autoZero"/>
        <c:auto val="1"/>
        <c:lblAlgn val="ctr"/>
        <c:lblOffset val="100"/>
        <c:noMultiLvlLbl val="0"/>
      </c:catAx>
      <c:valAx>
        <c:axId val="43683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248.14151000000001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6208"/>
        <c:axId val="435130328"/>
      </c:barChart>
      <c:catAx>
        <c:axId val="43513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0328"/>
        <c:crosses val="autoZero"/>
        <c:auto val="1"/>
        <c:lblAlgn val="ctr"/>
        <c:lblOffset val="100"/>
        <c:noMultiLvlLbl val="0"/>
      </c:catAx>
      <c:valAx>
        <c:axId val="43513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1.1007415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3856"/>
        <c:axId val="435130720"/>
      </c:barChart>
      <c:catAx>
        <c:axId val="43513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0720"/>
        <c:crosses val="autoZero"/>
        <c:auto val="1"/>
        <c:lblAlgn val="ctr"/>
        <c:lblOffset val="100"/>
        <c:noMultiLvlLbl val="0"/>
      </c:catAx>
      <c:valAx>
        <c:axId val="435130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14.296697999999999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1896"/>
        <c:axId val="435134248"/>
      </c:barChart>
      <c:catAx>
        <c:axId val="4351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4248"/>
        <c:crosses val="autoZero"/>
        <c:auto val="1"/>
        <c:lblAlgn val="ctr"/>
        <c:lblOffset val="100"/>
        <c:noMultiLvlLbl val="0"/>
      </c:catAx>
      <c:valAx>
        <c:axId val="43513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1.5401444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6600"/>
        <c:axId val="435136992"/>
      </c:barChart>
      <c:catAx>
        <c:axId val="43513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6992"/>
        <c:crosses val="autoZero"/>
        <c:auto val="1"/>
        <c:lblAlgn val="ctr"/>
        <c:lblOffset val="100"/>
        <c:noMultiLvlLbl val="0"/>
      </c:catAx>
      <c:valAx>
        <c:axId val="4351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532.52670000000001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8952"/>
        <c:axId val="435139344"/>
      </c:barChart>
      <c:catAx>
        <c:axId val="43513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9344"/>
        <c:crosses val="autoZero"/>
        <c:auto val="1"/>
        <c:lblAlgn val="ctr"/>
        <c:lblOffset val="100"/>
        <c:noMultiLvlLbl val="0"/>
      </c:catAx>
      <c:valAx>
        <c:axId val="43513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7.8868403000000002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0912"/>
        <c:axId val="527943848"/>
      </c:barChart>
      <c:catAx>
        <c:axId val="43514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3848"/>
        <c:crosses val="autoZero"/>
        <c:auto val="1"/>
        <c:lblAlgn val="ctr"/>
        <c:lblOffset val="100"/>
        <c:noMultiLvlLbl val="0"/>
      </c:catAx>
      <c:valAx>
        <c:axId val="52794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한미숙, ID : H1800035)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14:18:02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1558.0685000000001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52.043903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21.057511999999999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71.989999999999995</v>
      </c>
      <c r="G8" s="59">
        <f>'DRIs DATA 입력'!G8</f>
        <v>12.653</v>
      </c>
      <c r="H8" s="59">
        <f>'DRIs DATA 입력'!H8</f>
        <v>15.358000000000001</v>
      </c>
      <c r="I8" s="46"/>
      <c r="J8" s="59" t="s">
        <v>216</v>
      </c>
      <c r="K8" s="59">
        <f>'DRIs DATA 입력'!K8</f>
        <v>10.154</v>
      </c>
      <c r="L8" s="59">
        <f>'DRIs DATA 입력'!L8</f>
        <v>20.552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563.57885999999996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24.270329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2.9316971000000001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248.14151000000001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116.18676000000001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1.3859375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1.1007415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14.296697999999999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1.5401444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532.52670000000001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7.8868403000000002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1.8788741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0.99249209999999999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455.60153000000003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895.75653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4851.6693999999998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3056.0185999999999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121.28903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110.51831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12.586275000000001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7.6110085999999999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1955.6797999999999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0.28241991999999999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2.3683462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90.673439999999999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57.46772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9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282</v>
      </c>
      <c r="B1" s="61" t="s">
        <v>279</v>
      </c>
      <c r="G1" s="62" t="s">
        <v>283</v>
      </c>
      <c r="H1" s="61" t="s">
        <v>284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287</v>
      </c>
      <c r="F4" s="70"/>
      <c r="G4" s="70"/>
      <c r="H4" s="71"/>
      <c r="J4" s="69" t="s">
        <v>288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290</v>
      </c>
      <c r="C5" s="65" t="s">
        <v>291</v>
      </c>
      <c r="E5" s="65"/>
      <c r="F5" s="65" t="s">
        <v>292</v>
      </c>
      <c r="G5" s="65" t="s">
        <v>293</v>
      </c>
      <c r="H5" s="65" t="s">
        <v>46</v>
      </c>
      <c r="J5" s="65"/>
      <c r="K5" s="65" t="s">
        <v>294</v>
      </c>
      <c r="L5" s="65" t="s">
        <v>295</v>
      </c>
      <c r="N5" s="65"/>
      <c r="O5" s="65" t="s">
        <v>296</v>
      </c>
      <c r="P5" s="65" t="s">
        <v>297</v>
      </c>
      <c r="Q5" s="65" t="s">
        <v>298</v>
      </c>
      <c r="R5" s="65" t="s">
        <v>299</v>
      </c>
      <c r="S5" s="65" t="s">
        <v>291</v>
      </c>
      <c r="U5" s="65"/>
      <c r="V5" s="65" t="s">
        <v>296</v>
      </c>
      <c r="W5" s="65" t="s">
        <v>297</v>
      </c>
      <c r="X5" s="65" t="s">
        <v>298</v>
      </c>
      <c r="Y5" s="65" t="s">
        <v>299</v>
      </c>
      <c r="Z5" s="65" t="s">
        <v>291</v>
      </c>
    </row>
    <row r="6" spans="1:27" x14ac:dyDescent="0.3">
      <c r="A6" s="65" t="s">
        <v>286</v>
      </c>
      <c r="B6" s="65">
        <v>2240</v>
      </c>
      <c r="C6" s="65">
        <v>1558.0685000000001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60</v>
      </c>
      <c r="P6" s="65">
        <v>75</v>
      </c>
      <c r="Q6" s="65">
        <v>0</v>
      </c>
      <c r="R6" s="65">
        <v>0</v>
      </c>
      <c r="S6" s="65">
        <v>52.043903</v>
      </c>
      <c r="U6" s="65" t="s">
        <v>302</v>
      </c>
      <c r="V6" s="65">
        <v>0</v>
      </c>
      <c r="W6" s="65">
        <v>5</v>
      </c>
      <c r="X6" s="65">
        <v>20</v>
      </c>
      <c r="Y6" s="65">
        <v>0</v>
      </c>
      <c r="Z6" s="65">
        <v>21.057511999999999</v>
      </c>
    </row>
    <row r="7" spans="1:27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3">
      <c r="E8" s="65" t="s">
        <v>304</v>
      </c>
      <c r="F8" s="65">
        <v>71.989999999999995</v>
      </c>
      <c r="G8" s="65">
        <v>12.653</v>
      </c>
      <c r="H8" s="65">
        <v>15.358000000000001</v>
      </c>
      <c r="J8" s="65" t="s">
        <v>304</v>
      </c>
      <c r="K8" s="65">
        <v>10.154</v>
      </c>
      <c r="L8" s="65">
        <v>20.552</v>
      </c>
    </row>
    <row r="13" spans="1:27" x14ac:dyDescent="0.3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306</v>
      </c>
      <c r="B14" s="67"/>
      <c r="C14" s="67"/>
      <c r="D14" s="67"/>
      <c r="E14" s="67"/>
      <c r="F14" s="67"/>
      <c r="H14" s="67" t="s">
        <v>307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297</v>
      </c>
      <c r="D15" s="65" t="s">
        <v>298</v>
      </c>
      <c r="E15" s="65" t="s">
        <v>299</v>
      </c>
      <c r="F15" s="65" t="s">
        <v>291</v>
      </c>
      <c r="H15" s="65"/>
      <c r="I15" s="65" t="s">
        <v>296</v>
      </c>
      <c r="J15" s="65" t="s">
        <v>297</v>
      </c>
      <c r="K15" s="65" t="s">
        <v>298</v>
      </c>
      <c r="L15" s="65" t="s">
        <v>299</v>
      </c>
      <c r="M15" s="65" t="s">
        <v>291</v>
      </c>
      <c r="O15" s="65"/>
      <c r="P15" s="65" t="s">
        <v>296</v>
      </c>
      <c r="Q15" s="65" t="s">
        <v>297</v>
      </c>
      <c r="R15" s="65" t="s">
        <v>298</v>
      </c>
      <c r="S15" s="65" t="s">
        <v>299</v>
      </c>
      <c r="T15" s="65" t="s">
        <v>291</v>
      </c>
      <c r="V15" s="65"/>
      <c r="W15" s="65" t="s">
        <v>296</v>
      </c>
      <c r="X15" s="65" t="s">
        <v>297</v>
      </c>
      <c r="Y15" s="65" t="s">
        <v>298</v>
      </c>
      <c r="Z15" s="65" t="s">
        <v>299</v>
      </c>
      <c r="AA15" s="65" t="s">
        <v>291</v>
      </c>
    </row>
    <row r="16" spans="1:27" x14ac:dyDescent="0.3">
      <c r="A16" s="65" t="s">
        <v>310</v>
      </c>
      <c r="B16" s="65">
        <v>800</v>
      </c>
      <c r="C16" s="65">
        <v>1140</v>
      </c>
      <c r="D16" s="65">
        <v>0</v>
      </c>
      <c r="E16" s="65">
        <v>3000</v>
      </c>
      <c r="F16" s="65">
        <v>563.57885999999996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24.270329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2.9316971000000001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248.14151000000001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315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297</v>
      </c>
      <c r="D25" s="65" t="s">
        <v>298</v>
      </c>
      <c r="E25" s="65" t="s">
        <v>299</v>
      </c>
      <c r="F25" s="65" t="s">
        <v>291</v>
      </c>
      <c r="H25" s="65"/>
      <c r="I25" s="65" t="s">
        <v>296</v>
      </c>
      <c r="J25" s="65" t="s">
        <v>297</v>
      </c>
      <c r="K25" s="65" t="s">
        <v>298</v>
      </c>
      <c r="L25" s="65" t="s">
        <v>299</v>
      </c>
      <c r="M25" s="65" t="s">
        <v>291</v>
      </c>
      <c r="O25" s="65"/>
      <c r="P25" s="65" t="s">
        <v>296</v>
      </c>
      <c r="Q25" s="65" t="s">
        <v>297</v>
      </c>
      <c r="R25" s="65" t="s">
        <v>298</v>
      </c>
      <c r="S25" s="65" t="s">
        <v>299</v>
      </c>
      <c r="T25" s="65" t="s">
        <v>291</v>
      </c>
      <c r="V25" s="65"/>
      <c r="W25" s="65" t="s">
        <v>296</v>
      </c>
      <c r="X25" s="65" t="s">
        <v>297</v>
      </c>
      <c r="Y25" s="65" t="s">
        <v>298</v>
      </c>
      <c r="Z25" s="65" t="s">
        <v>299</v>
      </c>
      <c r="AA25" s="65" t="s">
        <v>291</v>
      </c>
      <c r="AC25" s="65"/>
      <c r="AD25" s="65" t="s">
        <v>296</v>
      </c>
      <c r="AE25" s="65" t="s">
        <v>297</v>
      </c>
      <c r="AF25" s="65" t="s">
        <v>298</v>
      </c>
      <c r="AG25" s="65" t="s">
        <v>299</v>
      </c>
      <c r="AH25" s="65" t="s">
        <v>291</v>
      </c>
      <c r="AJ25" s="65"/>
      <c r="AK25" s="65" t="s">
        <v>296</v>
      </c>
      <c r="AL25" s="65" t="s">
        <v>297</v>
      </c>
      <c r="AM25" s="65" t="s">
        <v>298</v>
      </c>
      <c r="AN25" s="65" t="s">
        <v>299</v>
      </c>
      <c r="AO25" s="65" t="s">
        <v>291</v>
      </c>
      <c r="AQ25" s="65"/>
      <c r="AR25" s="65" t="s">
        <v>296</v>
      </c>
      <c r="AS25" s="65" t="s">
        <v>297</v>
      </c>
      <c r="AT25" s="65" t="s">
        <v>298</v>
      </c>
      <c r="AU25" s="65" t="s">
        <v>299</v>
      </c>
      <c r="AV25" s="65" t="s">
        <v>291</v>
      </c>
      <c r="AX25" s="65"/>
      <c r="AY25" s="65" t="s">
        <v>296</v>
      </c>
      <c r="AZ25" s="65" t="s">
        <v>297</v>
      </c>
      <c r="BA25" s="65" t="s">
        <v>298</v>
      </c>
      <c r="BB25" s="65" t="s">
        <v>299</v>
      </c>
      <c r="BC25" s="65" t="s">
        <v>291</v>
      </c>
      <c r="BE25" s="65"/>
      <c r="BF25" s="65" t="s">
        <v>296</v>
      </c>
      <c r="BG25" s="65" t="s">
        <v>297</v>
      </c>
      <c r="BH25" s="65" t="s">
        <v>298</v>
      </c>
      <c r="BI25" s="65" t="s">
        <v>299</v>
      </c>
      <c r="BJ25" s="65" t="s">
        <v>291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116.18676000000001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1.3859375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1.1007415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14.296697999999999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1.5401444</v>
      </c>
      <c r="AJ26" s="65" t="s">
        <v>321</v>
      </c>
      <c r="AK26" s="65">
        <v>450</v>
      </c>
      <c r="AL26" s="65">
        <v>550</v>
      </c>
      <c r="AM26" s="65">
        <v>0</v>
      </c>
      <c r="AN26" s="65">
        <v>1000</v>
      </c>
      <c r="AO26" s="65">
        <v>532.52670000000001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7.8868403000000002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1.8788741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0.99249209999999999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322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324</v>
      </c>
      <c r="W34" s="67"/>
      <c r="X34" s="67"/>
      <c r="Y34" s="67"/>
      <c r="Z34" s="67"/>
      <c r="AA34" s="67"/>
      <c r="AC34" s="67" t="s">
        <v>325</v>
      </c>
      <c r="AD34" s="67"/>
      <c r="AE34" s="67"/>
      <c r="AF34" s="67"/>
      <c r="AG34" s="67"/>
      <c r="AH34" s="67"/>
      <c r="AJ34" s="67" t="s">
        <v>326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297</v>
      </c>
      <c r="D35" s="65" t="s">
        <v>298</v>
      </c>
      <c r="E35" s="65" t="s">
        <v>299</v>
      </c>
      <c r="F35" s="65" t="s">
        <v>291</v>
      </c>
      <c r="H35" s="65"/>
      <c r="I35" s="65" t="s">
        <v>296</v>
      </c>
      <c r="J35" s="65" t="s">
        <v>297</v>
      </c>
      <c r="K35" s="65" t="s">
        <v>298</v>
      </c>
      <c r="L35" s="65" t="s">
        <v>299</v>
      </c>
      <c r="M35" s="65" t="s">
        <v>291</v>
      </c>
      <c r="O35" s="65"/>
      <c r="P35" s="65" t="s">
        <v>296</v>
      </c>
      <c r="Q35" s="65" t="s">
        <v>297</v>
      </c>
      <c r="R35" s="65" t="s">
        <v>298</v>
      </c>
      <c r="S35" s="65" t="s">
        <v>299</v>
      </c>
      <c r="T35" s="65" t="s">
        <v>291</v>
      </c>
      <c r="V35" s="65"/>
      <c r="W35" s="65" t="s">
        <v>296</v>
      </c>
      <c r="X35" s="65" t="s">
        <v>297</v>
      </c>
      <c r="Y35" s="65" t="s">
        <v>298</v>
      </c>
      <c r="Z35" s="65" t="s">
        <v>299</v>
      </c>
      <c r="AA35" s="65" t="s">
        <v>291</v>
      </c>
      <c r="AC35" s="65"/>
      <c r="AD35" s="65" t="s">
        <v>296</v>
      </c>
      <c r="AE35" s="65" t="s">
        <v>297</v>
      </c>
      <c r="AF35" s="65" t="s">
        <v>298</v>
      </c>
      <c r="AG35" s="65" t="s">
        <v>299</v>
      </c>
      <c r="AH35" s="65" t="s">
        <v>291</v>
      </c>
      <c r="AJ35" s="65"/>
      <c r="AK35" s="65" t="s">
        <v>296</v>
      </c>
      <c r="AL35" s="65" t="s">
        <v>297</v>
      </c>
      <c r="AM35" s="65" t="s">
        <v>298</v>
      </c>
      <c r="AN35" s="65" t="s">
        <v>299</v>
      </c>
      <c r="AO35" s="65" t="s">
        <v>291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455.60153000000003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895.75653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4851.6693999999998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3056.0185999999999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121.28903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110.51831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334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297</v>
      </c>
      <c r="D45" s="65" t="s">
        <v>298</v>
      </c>
      <c r="E45" s="65" t="s">
        <v>299</v>
      </c>
      <c r="F45" s="65" t="s">
        <v>291</v>
      </c>
      <c r="H45" s="65"/>
      <c r="I45" s="65" t="s">
        <v>296</v>
      </c>
      <c r="J45" s="65" t="s">
        <v>297</v>
      </c>
      <c r="K45" s="65" t="s">
        <v>298</v>
      </c>
      <c r="L45" s="65" t="s">
        <v>299</v>
      </c>
      <c r="M45" s="65" t="s">
        <v>291</v>
      </c>
      <c r="O45" s="65"/>
      <c r="P45" s="65" t="s">
        <v>296</v>
      </c>
      <c r="Q45" s="65" t="s">
        <v>297</v>
      </c>
      <c r="R45" s="65" t="s">
        <v>298</v>
      </c>
      <c r="S45" s="65" t="s">
        <v>299</v>
      </c>
      <c r="T45" s="65" t="s">
        <v>291</v>
      </c>
      <c r="V45" s="65"/>
      <c r="W45" s="65" t="s">
        <v>296</v>
      </c>
      <c r="X45" s="65" t="s">
        <v>297</v>
      </c>
      <c r="Y45" s="65" t="s">
        <v>298</v>
      </c>
      <c r="Z45" s="65" t="s">
        <v>299</v>
      </c>
      <c r="AA45" s="65" t="s">
        <v>291</v>
      </c>
      <c r="AC45" s="65"/>
      <c r="AD45" s="65" t="s">
        <v>296</v>
      </c>
      <c r="AE45" s="65" t="s">
        <v>297</v>
      </c>
      <c r="AF45" s="65" t="s">
        <v>298</v>
      </c>
      <c r="AG45" s="65" t="s">
        <v>299</v>
      </c>
      <c r="AH45" s="65" t="s">
        <v>291</v>
      </c>
      <c r="AJ45" s="65"/>
      <c r="AK45" s="65" t="s">
        <v>296</v>
      </c>
      <c r="AL45" s="65" t="s">
        <v>297</v>
      </c>
      <c r="AM45" s="65" t="s">
        <v>298</v>
      </c>
      <c r="AN45" s="65" t="s">
        <v>299</v>
      </c>
      <c r="AO45" s="65" t="s">
        <v>291</v>
      </c>
      <c r="AQ45" s="65"/>
      <c r="AR45" s="65" t="s">
        <v>296</v>
      </c>
      <c r="AS45" s="65" t="s">
        <v>297</v>
      </c>
      <c r="AT45" s="65" t="s">
        <v>298</v>
      </c>
      <c r="AU45" s="65" t="s">
        <v>299</v>
      </c>
      <c r="AV45" s="65" t="s">
        <v>291</v>
      </c>
      <c r="AX45" s="65"/>
      <c r="AY45" s="65" t="s">
        <v>296</v>
      </c>
      <c r="AZ45" s="65" t="s">
        <v>297</v>
      </c>
      <c r="BA45" s="65" t="s">
        <v>298</v>
      </c>
      <c r="BB45" s="65" t="s">
        <v>299</v>
      </c>
      <c r="BC45" s="65" t="s">
        <v>291</v>
      </c>
      <c r="BE45" s="65"/>
      <c r="BF45" s="65" t="s">
        <v>296</v>
      </c>
      <c r="BG45" s="65" t="s">
        <v>297</v>
      </c>
      <c r="BH45" s="65" t="s">
        <v>298</v>
      </c>
      <c r="BI45" s="65" t="s">
        <v>299</v>
      </c>
      <c r="BJ45" s="65" t="s">
        <v>291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12.586275000000001</v>
      </c>
      <c r="H46" s="65" t="s">
        <v>24</v>
      </c>
      <c r="I46" s="65">
        <v>11</v>
      </c>
      <c r="J46" s="65">
        <v>13</v>
      </c>
      <c r="K46" s="65">
        <v>0</v>
      </c>
      <c r="L46" s="65">
        <v>35</v>
      </c>
      <c r="M46" s="65">
        <v>7.6110085999999999</v>
      </c>
      <c r="O46" s="65" t="s">
        <v>336</v>
      </c>
      <c r="P46" s="65">
        <v>970</v>
      </c>
      <c r="Q46" s="65">
        <v>800</v>
      </c>
      <c r="R46" s="65">
        <v>480</v>
      </c>
      <c r="S46" s="65">
        <v>10000</v>
      </c>
      <c r="T46" s="65">
        <v>1955.6797999999999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0.28241991999999999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2.3683462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90.673439999999999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57.46772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46</v>
      </c>
      <c r="E2" s="61">
        <v>1558.0685000000001</v>
      </c>
      <c r="F2" s="61">
        <v>243.96071000000001</v>
      </c>
      <c r="G2" s="61">
        <v>42.877690000000001</v>
      </c>
      <c r="H2" s="61">
        <v>27.272338999999999</v>
      </c>
      <c r="I2" s="61">
        <v>15.605351000000001</v>
      </c>
      <c r="J2" s="61">
        <v>52.043903</v>
      </c>
      <c r="K2" s="61">
        <v>25.280355</v>
      </c>
      <c r="L2" s="61">
        <v>26.763548</v>
      </c>
      <c r="M2" s="61">
        <v>21.057511999999999</v>
      </c>
      <c r="N2" s="61">
        <v>1.8176805</v>
      </c>
      <c r="O2" s="61">
        <v>12.6898</v>
      </c>
      <c r="P2" s="61">
        <v>1146.5237</v>
      </c>
      <c r="Q2" s="61">
        <v>22.430540000000001</v>
      </c>
      <c r="R2" s="61">
        <v>563.57885999999996</v>
      </c>
      <c r="S2" s="61">
        <v>78.652379999999994</v>
      </c>
      <c r="T2" s="61">
        <v>5819.1147000000001</v>
      </c>
      <c r="U2" s="61">
        <v>2.9316971000000001</v>
      </c>
      <c r="V2" s="61">
        <v>24.270329</v>
      </c>
      <c r="W2" s="61">
        <v>248.14151000000001</v>
      </c>
      <c r="X2" s="61">
        <v>116.18676000000001</v>
      </c>
      <c r="Y2" s="61">
        <v>1.3859375</v>
      </c>
      <c r="Z2" s="61">
        <v>1.1007415</v>
      </c>
      <c r="AA2" s="61">
        <v>14.296697999999999</v>
      </c>
      <c r="AB2" s="61">
        <v>1.5401444</v>
      </c>
      <c r="AC2" s="61">
        <v>532.52670000000001</v>
      </c>
      <c r="AD2" s="61">
        <v>7.8868403000000002</v>
      </c>
      <c r="AE2" s="61">
        <v>1.8788741</v>
      </c>
      <c r="AF2" s="61">
        <v>0.99249209999999999</v>
      </c>
      <c r="AG2" s="61">
        <v>455.60153000000003</v>
      </c>
      <c r="AH2" s="61">
        <v>252.64598000000001</v>
      </c>
      <c r="AI2" s="61">
        <v>202.95554000000001</v>
      </c>
      <c r="AJ2" s="61">
        <v>895.75653</v>
      </c>
      <c r="AK2" s="61">
        <v>4851.6693999999998</v>
      </c>
      <c r="AL2" s="61">
        <v>121.28903</v>
      </c>
      <c r="AM2" s="61">
        <v>3056.0185999999999</v>
      </c>
      <c r="AN2" s="61">
        <v>110.51831</v>
      </c>
      <c r="AO2" s="61">
        <v>12.586275000000001</v>
      </c>
      <c r="AP2" s="61">
        <v>9.1832759999999993</v>
      </c>
      <c r="AQ2" s="61">
        <v>3.4029984</v>
      </c>
      <c r="AR2" s="61">
        <v>7.6110085999999999</v>
      </c>
      <c r="AS2" s="61">
        <v>1955.6797999999999</v>
      </c>
      <c r="AT2" s="61">
        <v>0.28241991999999999</v>
      </c>
      <c r="AU2" s="61">
        <v>2.3683462</v>
      </c>
      <c r="AV2" s="61">
        <v>90.673439999999999</v>
      </c>
      <c r="AW2" s="61">
        <v>57.46772</v>
      </c>
      <c r="AX2" s="61">
        <v>0.16303039</v>
      </c>
      <c r="AY2" s="61">
        <v>0.78716724999999999</v>
      </c>
      <c r="AZ2" s="61">
        <v>227.64668</v>
      </c>
      <c r="BA2" s="61">
        <v>31.671223000000001</v>
      </c>
      <c r="BB2" s="61">
        <v>9.0379679999999993</v>
      </c>
      <c r="BC2" s="61">
        <v>11.169038</v>
      </c>
      <c r="BD2" s="61">
        <v>11.461017</v>
      </c>
      <c r="BE2" s="61">
        <v>0.48853839999999998</v>
      </c>
      <c r="BF2" s="61">
        <v>1.0238544999999999</v>
      </c>
      <c r="BG2" s="61">
        <v>2.7754896000000001E-3</v>
      </c>
      <c r="BH2" s="61">
        <v>1.3660353E-2</v>
      </c>
      <c r="BI2" s="61">
        <v>1.0461296E-2</v>
      </c>
      <c r="BJ2" s="61">
        <v>3.8842015000000001E-2</v>
      </c>
      <c r="BK2" s="61">
        <v>2.1349920000000001E-4</v>
      </c>
      <c r="BL2" s="61">
        <v>0.31109634000000003</v>
      </c>
      <c r="BM2" s="61">
        <v>3.8960092</v>
      </c>
      <c r="BN2" s="61">
        <v>1.2045326000000001</v>
      </c>
      <c r="BO2" s="61">
        <v>65.342299999999994</v>
      </c>
      <c r="BP2" s="61">
        <v>11.109553999999999</v>
      </c>
      <c r="BQ2" s="61">
        <v>19.626366000000001</v>
      </c>
      <c r="BR2" s="61">
        <v>70.773185999999995</v>
      </c>
      <c r="BS2" s="61">
        <v>34.719970000000004</v>
      </c>
      <c r="BT2" s="61">
        <v>15.000133</v>
      </c>
      <c r="BU2" s="61">
        <v>5.0760600000000003E-2</v>
      </c>
      <c r="BV2" s="61">
        <v>3.7747823E-2</v>
      </c>
      <c r="BW2" s="61">
        <v>0.95047029999999999</v>
      </c>
      <c r="BX2" s="61">
        <v>1.3945653</v>
      </c>
      <c r="BY2" s="61">
        <v>8.3885000000000001E-2</v>
      </c>
      <c r="BZ2" s="61">
        <v>4.6607535E-4</v>
      </c>
      <c r="CA2" s="61">
        <v>0.6332584</v>
      </c>
      <c r="CB2" s="61">
        <v>1.6803387999999999E-2</v>
      </c>
      <c r="CC2" s="61">
        <v>0.13564166</v>
      </c>
      <c r="CD2" s="61">
        <v>1.1891285</v>
      </c>
      <c r="CE2" s="61">
        <v>3.4134664000000002E-2</v>
      </c>
      <c r="CF2" s="61">
        <v>0.32452370000000003</v>
      </c>
      <c r="CG2" s="61">
        <v>4.9500000000000003E-7</v>
      </c>
      <c r="CH2" s="61">
        <v>4.2595223000000002E-2</v>
      </c>
      <c r="CI2" s="61">
        <v>6.3704699999999996E-3</v>
      </c>
      <c r="CJ2" s="61">
        <v>2.4812107000000001</v>
      </c>
      <c r="CK2" s="61">
        <v>4.2696569999999996E-3</v>
      </c>
      <c r="CL2" s="61">
        <v>0.62887806000000002</v>
      </c>
      <c r="CM2" s="61">
        <v>3.5050469999999998</v>
      </c>
      <c r="CN2" s="61">
        <v>1426.8762999999999</v>
      </c>
      <c r="CO2" s="61">
        <v>2437.1747999999998</v>
      </c>
      <c r="CP2" s="61">
        <v>1692.549</v>
      </c>
      <c r="CQ2" s="61">
        <v>652.66520000000003</v>
      </c>
      <c r="CR2" s="61">
        <v>344.55187999999998</v>
      </c>
      <c r="CS2" s="61">
        <v>202.65226999999999</v>
      </c>
      <c r="CT2" s="61">
        <v>1404.0962999999999</v>
      </c>
      <c r="CU2" s="61">
        <v>940.92129999999997</v>
      </c>
      <c r="CV2" s="61">
        <v>610.20276000000001</v>
      </c>
      <c r="CW2" s="61">
        <v>1066.1342999999999</v>
      </c>
      <c r="CX2" s="61">
        <v>311.40084999999999</v>
      </c>
      <c r="CY2" s="61">
        <v>1764.5463999999999</v>
      </c>
      <c r="CZ2" s="61">
        <v>1059.1655000000001</v>
      </c>
      <c r="DA2" s="61">
        <v>1993.1724999999999</v>
      </c>
      <c r="DB2" s="61">
        <v>1968.6486</v>
      </c>
      <c r="DC2" s="61">
        <v>2885.799</v>
      </c>
      <c r="DD2" s="61">
        <v>5535.6310000000003</v>
      </c>
      <c r="DE2" s="61">
        <v>1214.1765</v>
      </c>
      <c r="DF2" s="61">
        <v>2286.6118000000001</v>
      </c>
      <c r="DG2" s="61">
        <v>1148.4149</v>
      </c>
      <c r="DH2" s="61">
        <v>105.55154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31.671223000000001</v>
      </c>
      <c r="B6">
        <f>BB2</f>
        <v>9.0379679999999993</v>
      </c>
      <c r="C6">
        <f>BC2</f>
        <v>11.169038</v>
      </c>
      <c r="D6">
        <f>BD2</f>
        <v>11.461017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27174</v>
      </c>
      <c r="C2" s="56">
        <f ca="1">YEAR(TODAY())-YEAR(B2)+IF(TODAY()&gt;=DATE(YEAR(TODAY()),MONTH(B2),DAY(B2)),0,-1)</f>
        <v>46</v>
      </c>
      <c r="E2" s="52">
        <v>155.80000000000001</v>
      </c>
      <c r="F2" s="53" t="s">
        <v>39</v>
      </c>
      <c r="G2" s="52">
        <v>49.8</v>
      </c>
      <c r="H2" s="51" t="s">
        <v>41</v>
      </c>
      <c r="I2" s="72">
        <f>ROUND(G3/E3^2,1)</f>
        <v>20.5</v>
      </c>
    </row>
    <row r="3" spans="1:9" x14ac:dyDescent="0.3">
      <c r="E3" s="51">
        <f>E2/100</f>
        <v>1.5580000000000001</v>
      </c>
      <c r="F3" s="51" t="s">
        <v>40</v>
      </c>
      <c r="G3" s="51">
        <f>G2</f>
        <v>49.8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I5" sqref="I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한미숙, ID : H1800035)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14:18:02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" sqref="J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44054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46</v>
      </c>
      <c r="G12" s="94"/>
      <c r="H12" s="94"/>
      <c r="I12" s="94"/>
      <c r="K12" s="123">
        <f>'개인정보 및 신체계측 입력'!E2</f>
        <v>155.80000000000001</v>
      </c>
      <c r="L12" s="124"/>
      <c r="M12" s="117">
        <f>'개인정보 및 신체계측 입력'!G2</f>
        <v>49.8</v>
      </c>
      <c r="N12" s="118"/>
      <c r="O12" s="113" t="s">
        <v>271</v>
      </c>
      <c r="P12" s="107"/>
      <c r="Q12" s="90">
        <f>'개인정보 및 신체계측 입력'!I2</f>
        <v>20.5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한미숙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71.989999999999995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12.653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15.358000000000001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20.6</v>
      </c>
      <c r="L72" s="36" t="s">
        <v>53</v>
      </c>
      <c r="M72" s="36">
        <f>ROUND('DRIs DATA'!K8,1)</f>
        <v>10.199999999999999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75.14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202.25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116.19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102.68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56.95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323.44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125.86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2020-09-22T02:40:32Z</dcterms:modified>
</cp:coreProperties>
</file>