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<sst xmlns="http://schemas.openxmlformats.org/spreadsheetml/2006/main" count="692" uniqueCount="283">
  <si>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</si>
  <si>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</si>
  <si>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</si>
  <si>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</si>
  <si>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</si>
  <si>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</si>
  <si>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</si>
  <si>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</si>
  <si>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</si>
  <si>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</si>
  <si>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</si>
  <si>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</si>
  <si>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</si>
  <si>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</si>
  <si>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</si>
  <si>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</si>
  <si>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</si>
  <si>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</si>
  <si>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</si>
  <si>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</si>
  <si>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</si>
  <si>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</si>
  <si>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</si>
  <si>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</si>
  <si>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</si>
  <si>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</si>
  <si>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</si>
  <si>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</si>
  <si>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</si>
  <si>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</si>
  <si>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</si>
  <si>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</si>
  <si>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</si>
  <si>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</si>
  <si>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</si>
  <si>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</si>
  <si>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</si>
  <si>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</si>
  <si>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</si>
  <si>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</si>
  <si>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</si>
  <si>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</si>
  <si>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</si>
  <si>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</si>
  <si>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</si>
  <si>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</si>
  <si>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</si>
  <si>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</si>
  <si>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</si>
  <si>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</si>
  <si>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</si>
  <si>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</si>
  <si>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</si>
  <si>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</si>
  <si>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</si>
  <si>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</si>
  <si>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</si>
  <si>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</si>
  <si>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</si>
  <si>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</si>
  <si>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</si>
  <si>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</si>
  <si>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</si>
  <si>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</si>
  <si>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</si>
  <si>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</si>
  <si>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</si>
  <si>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</si>
  <si>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</si>
  <si>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</si>
  <si>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</si>
  <si>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</si>
  <si>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</si>
  <si>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</si>
  <si>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</si>
  <si>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</si>
  <si>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</si>
  <si>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</si>
  <si>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</si>
  <si>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</si>
  <si>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</si>
  <si>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</si>
  <si>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</si>
  <si>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</si>
  <si>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</si>
  <si>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</si>
  <si>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</si>
  <si>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</si>
  <si>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</si>
  <si>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</si>
  <si>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</si>
  <si>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</si>
  <si>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</si>
  <si>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</si>
  <si>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</si>
  <si>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</si>
  <si>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</si>
  <si>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</si>
  <si>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</si>
  <si>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</si>
  <si>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</si>
  <si>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</si>
  <si>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</si>
  <si>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</si>
  <si>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</si>
  <si>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</si>
  <si>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</si>
  <si>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</si>
  <si>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</si>
  <si>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</si>
  <si>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</si>
  <si>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</si>
  <si>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</si>
  <si>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</si>
  <si>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</si>
  <si>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</si>
  <si>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</si>
  <si>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</si>
  <si>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</si>
  <si>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</si>
  <si>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</si>
  <si>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</si>
  <si>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</si>
  <si>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</si>
  <si>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</si>
  <si>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</si>
  <si>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</si>
  <si>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</si>
  <si>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</si>
  <si>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</si>
  <si>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</si>
  <si>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</si>
  <si>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</si>
  <si>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</si>
  <si>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</si>
  <si>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</si>
  <si>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</si>
  <si>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</si>
  <si>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</si>
  <si>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</si>
  <si>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</si>
  <si>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</si>
  <si>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</si>
  <si>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</si>
  <si>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</si>
  <si>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</si>
  <si>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</si>
  <si>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</si>
  <si>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</si>
  <si>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</si>
  <si>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</si>
  <si>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</si>
  <si>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</si>
  <si>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</si>
  <si>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</si>
  <si>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</si>
  <si>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</si>
  <si>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</si>
  <si>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</si>
  <si>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</si>
  <si>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</si>
  <si>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</si>
  <si>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</si>
  <si>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</si>
  <si>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</si>
  <si>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</si>
  <si>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</si>
  <si>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</si>
  <si>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</si>
  <si>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</si>
  <si>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</si>
  <si>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</si>
  <si>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</si>
  <si>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</si>
  <si>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</si>
  <si>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</si>
  <si>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</si>
  <si>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</si>
  <si>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</si>
  <si>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</si>
  <si>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</si>
  <si>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</si>
  <si>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</si>
  <si>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</si>
  <si>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</si>
  <si>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</si>
  <si>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</si>
  <si>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</si>
  <si>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</si>
  <si>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</si>
  <si>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</si>
  <si>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</si>
  <si>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</si>
  <si>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</si>
  <si>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</si>
  <si>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</si>
  <si>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</si>
  <si>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</si>
  <si>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</si>
  <si>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</si>
  <si>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</si>
  <si>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</si>
  <si>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</si>
  <si>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</si>
  <si>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</si>
  <si>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</si>
  <si>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</si>
  <si>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</si>
  <si>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</si>
  <si>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</si>
  <si>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</si>
  <si>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</si>
  <si>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</si>
  <si>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</si>
  <si>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</si>
  <si>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</si>
  <si>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</si>
  <si>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</si>
  <si>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</si>
  <si>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</si>
  <si>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</si>
  <si>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</si>
  <si>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</si>
  <si>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</si>
  <si>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</si>
  <si>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</si>
  <si>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</si>
  <si>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</si>
  <si>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</si>
  <si>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</si>
  <si>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</si>
  <si>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</si>
  <si>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</si>
  <si>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</si>
  <si>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</si>
  <si>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</si>
  <si>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</si>
  <si>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</si>
  <si>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</si>
  <si>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</si>
  <si>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</si>
  <si>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</si>
  <si>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</si>
  <si>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</si>
  <si>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</si>
  <si>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</si>
  <si>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</si>
  <si>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</si>
  <si>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</si>
  <si>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</si>
  <si>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</si>
  <si>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</si>
  <si>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</si>
  <si>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</si>
  <si>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</si>
  <si>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</si>
  <si>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</si>
  <si>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</si>
  <si>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</si>
  <si>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</si>
  <si>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</si>
  <si>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</si>
  <si>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</si>
  <si>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</si>
  <si>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</si>
  <si>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</si>
  <si>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</si>
  <si>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</si>
  <si>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</si>
  <si>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</si>
  <si>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</si>
  <si>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</si>
  <si>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</si>
  <si>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</si>
  <si>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</si>
  <si>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</si>
  <si>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</si>
  <si>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</si>
  <si>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조의연, ID : H1800045)</t>
  </si>
  <si>
    <t>출력시각</t>
  </si>
  <si>
    <t>2020년 12월 02일 11:46:28</t>
  </si>
  <si>
    <t>H1800045</t>
  </si>
  <si>
    <t>조의연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</si>
</sst>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4336"/>
        <c:axId val="507365904"/>
      </c:barChart>
      <c:catAx>
        <c:axId val="50736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65904"/>
        <c:crosses val="autoZero"/>
        <c:auto val="1"/>
        <c:lblAlgn val="ctr"/>
        <c:lblOffset val="100"/>
        <c:noMultiLvlLbl val="0"/>
      </c:catAx>
      <c:valAx>
        <c:axId val="50736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0024"/>
        <c:axId val="507362768"/>
      </c:barChart>
      <c:catAx>
        <c:axId val="50736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62768"/>
        <c:crosses val="autoZero"/>
        <c:auto val="1"/>
        <c:lblAlgn val="ctr"/>
        <c:lblOffset val="100"/>
        <c:noMultiLvlLbl val="0"/>
      </c:catAx>
      <c:valAx>
        <c:axId val="50736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59240"/>
        <c:axId val="507361592"/>
      </c:barChart>
      <c:catAx>
        <c:axId val="50735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61592"/>
        <c:crosses val="autoZero"/>
        <c:auto val="1"/>
        <c:lblAlgn val="ctr"/>
        <c:lblOffset val="100"/>
        <c:noMultiLvlLbl val="0"/>
      </c:catAx>
      <c:valAx>
        <c:axId val="50736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5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3160"/>
        <c:axId val="507360416"/>
      </c:barChart>
      <c:catAx>
        <c:axId val="50736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60416"/>
        <c:crosses val="autoZero"/>
        <c:auto val="1"/>
        <c:lblAlgn val="ctr"/>
        <c:lblOffset val="100"/>
        <c:noMultiLvlLbl val="0"/>
      </c:catAx>
      <c:valAx>
        <c:axId val="50736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2485.6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2376"/>
        <c:axId val="507857448"/>
      </c:barChart>
      <c:catAx>
        <c:axId val="50736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7448"/>
        <c:crosses val="autoZero"/>
        <c:auto val="1"/>
        <c:lblAlgn val="ctr"/>
        <c:lblOffset val="100"/>
        <c:noMultiLvlLbl val="0"/>
      </c:catAx>
      <c:valAx>
        <c:axId val="507857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3920"/>
        <c:axId val="507862152"/>
      </c:barChart>
      <c:catAx>
        <c:axId val="50785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2152"/>
        <c:crosses val="autoZero"/>
        <c:auto val="1"/>
        <c:lblAlgn val="ctr"/>
        <c:lblOffset val="100"/>
        <c:noMultiLvlLbl val="0"/>
      </c:catAx>
      <c:valAx>
        <c:axId val="50786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1568"/>
        <c:axId val="507854312"/>
      </c:barChart>
      <c:catAx>
        <c:axId val="50785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4312"/>
        <c:crosses val="autoZero"/>
        <c:auto val="1"/>
        <c:lblAlgn val="ctr"/>
        <c:lblOffset val="100"/>
        <c:noMultiLvlLbl val="0"/>
      </c:catAx>
      <c:valAx>
        <c:axId val="50785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7840"/>
        <c:axId val="507856272"/>
      </c:barChart>
      <c:catAx>
        <c:axId val="50785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6272"/>
        <c:crosses val="autoZero"/>
        <c:auto val="1"/>
        <c:lblAlgn val="ctr"/>
        <c:lblOffset val="100"/>
        <c:noMultiLvlLbl val="0"/>
      </c:catAx>
      <c:valAx>
        <c:axId val="50785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6664"/>
        <c:axId val="507859408"/>
      </c:barChart>
      <c:catAx>
        <c:axId val="50785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9408"/>
        <c:crosses val="autoZero"/>
        <c:auto val="1"/>
        <c:lblAlgn val="ctr"/>
        <c:lblOffset val="100"/>
        <c:noMultiLvlLbl val="0"/>
      </c:catAx>
      <c:valAx>
        <c:axId val="507859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57056"/>
        <c:axId val="507860192"/>
      </c:barChart>
      <c:catAx>
        <c:axId val="50785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0192"/>
        <c:crosses val="autoZero"/>
        <c:auto val="1"/>
        <c:lblAlgn val="ctr"/>
        <c:lblOffset val="100"/>
        <c:noMultiLvlLbl val="0"/>
      </c:catAx>
      <c:valAx>
        <c:axId val="50786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4504"/>
        <c:axId val="507866072"/>
      </c:barChart>
      <c:catAx>
        <c:axId val="50786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6072"/>
        <c:crosses val="autoZero"/>
        <c:auto val="1"/>
        <c:lblAlgn val="ctr"/>
        <c:lblOffset val="100"/>
        <c:noMultiLvlLbl val="0"/>
      </c:catAx>
      <c:valAx>
        <c:axId val="507866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5512"/>
        <c:axId val="507366296"/>
      </c:barChart>
      <c:catAx>
        <c:axId val="50736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66296"/>
        <c:crosses val="autoZero"/>
        <c:auto val="1"/>
        <c:lblAlgn val="ctr"/>
        <c:lblOffset val="100"/>
        <c:noMultiLvlLbl val="0"/>
      </c:catAx>
      <c:valAx>
        <c:axId val="50736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4896"/>
        <c:axId val="507866464"/>
      </c:barChart>
      <c:catAx>
        <c:axId val="5078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6464"/>
        <c:crosses val="autoZero"/>
        <c:auto val="1"/>
        <c:lblAlgn val="ctr"/>
        <c:lblOffset val="100"/>
        <c:noMultiLvlLbl val="0"/>
      </c:catAx>
      <c:valAx>
        <c:axId val="50786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3720"/>
        <c:axId val="507865288"/>
      </c:barChart>
      <c:catAx>
        <c:axId val="50786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5288"/>
        <c:crosses val="autoZero"/>
        <c:auto val="1"/>
        <c:lblAlgn val="ctr"/>
        <c:lblOffset val="100"/>
        <c:noMultiLvlLbl val="0"/>
      </c:catAx>
      <c:valAx>
        <c:axId val="50786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</c:v>
                </c:pt>
                <c:pt idx="1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274840"/>
        <c:axId val="506271312"/>
      </c:barChart>
      <c:catAx>
        <c:axId val="5062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71312"/>
        <c:crosses val="autoZero"/>
        <c:auto val="1"/>
        <c:lblAlgn val="ctr"/>
        <c:lblOffset val="100"/>
        <c:noMultiLvlLbl val="0"/>
      </c:catAx>
      <c:valAx>
        <c:axId val="50627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10.882367</c:v>
                </c:pt>
                <c:pt idx="1">
                  <c:v>12.183434</c:v>
                </c:pt>
                <c:pt idx="2">
                  <c:v>10.292204999999999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74056"/>
        <c:axId val="506276016"/>
      </c:barChart>
      <c:catAx>
        <c:axId val="50627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76016"/>
        <c:crosses val="autoZero"/>
        <c:auto val="1"/>
        <c:lblAlgn val="ctr"/>
        <c:lblOffset val="100"/>
        <c:noMultiLvlLbl val="0"/>
      </c:catAx>
      <c:valAx>
        <c:axId val="506276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7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72488"/>
        <c:axId val="506271704"/>
      </c:barChart>
      <c:catAx>
        <c:axId val="5062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71704"/>
        <c:crosses val="autoZero"/>
        <c:auto val="1"/>
        <c:lblAlgn val="ctr"/>
        <c:lblOffset val="100"/>
        <c:noMultiLvlLbl val="0"/>
      </c:catAx>
      <c:valAx>
        <c:axId val="50627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</c:v>
                </c:pt>
                <c:pt idx="1">
                  <c:v>9.8000000000000007</c:v>
                </c:pt>
                <c:pt idx="2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275232"/>
        <c:axId val="506270528"/>
      </c:barChart>
      <c:catAx>
        <c:axId val="50627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70528"/>
        <c:crosses val="autoZero"/>
        <c:auto val="1"/>
        <c:lblAlgn val="ctr"/>
        <c:lblOffset val="100"/>
        <c:noMultiLvlLbl val="0"/>
      </c:catAx>
      <c:valAx>
        <c:axId val="50627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70920"/>
        <c:axId val="506272880"/>
      </c:barChart>
      <c:catAx>
        <c:axId val="5062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72880"/>
        <c:crosses val="autoZero"/>
        <c:auto val="1"/>
        <c:lblAlgn val="ctr"/>
        <c:lblOffset val="100"/>
        <c:noMultiLvlLbl val="0"/>
      </c:catAx>
      <c:valAx>
        <c:axId val="506272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7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273664"/>
        <c:axId val="506274448"/>
      </c:barChart>
      <c:catAx>
        <c:axId val="5062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274448"/>
        <c:crosses val="autoZero"/>
        <c:auto val="1"/>
        <c:lblAlgn val="ctr"/>
        <c:lblOffset val="100"/>
        <c:noMultiLvlLbl val="0"/>
      </c:catAx>
      <c:valAx>
        <c:axId val="50627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2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66952"/>
        <c:axId val="513670088"/>
      </c:barChart>
      <c:catAx>
        <c:axId val="51366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70088"/>
        <c:crosses val="autoZero"/>
        <c:auto val="1"/>
        <c:lblAlgn val="ctr"/>
        <c:lblOffset val="100"/>
        <c:noMultiLvlLbl val="0"/>
      </c:catAx>
      <c:valAx>
        <c:axId val="51367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6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1984"/>
        <c:axId val="507358064"/>
      </c:barChart>
      <c:catAx>
        <c:axId val="50736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8064"/>
        <c:crosses val="autoZero"/>
        <c:auto val="1"/>
        <c:lblAlgn val="ctr"/>
        <c:lblOffset val="100"/>
        <c:noMultiLvlLbl val="0"/>
      </c:catAx>
      <c:valAx>
        <c:axId val="5073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68912"/>
        <c:axId val="513666168"/>
      </c:barChart>
      <c:catAx>
        <c:axId val="51366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66168"/>
        <c:crosses val="autoZero"/>
        <c:auto val="1"/>
        <c:lblAlgn val="ctr"/>
        <c:lblOffset val="100"/>
        <c:noMultiLvlLbl val="0"/>
      </c:catAx>
      <c:valAx>
        <c:axId val="51366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6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70480"/>
        <c:axId val="513666560"/>
      </c:barChart>
      <c:catAx>
        <c:axId val="51367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66560"/>
        <c:crosses val="autoZero"/>
        <c:auto val="1"/>
        <c:lblAlgn val="ctr"/>
        <c:lblOffset val="100"/>
        <c:noMultiLvlLbl val="0"/>
      </c:catAx>
      <c:valAx>
        <c:axId val="51366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7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67736"/>
        <c:axId val="513671656"/>
      </c:barChart>
      <c:catAx>
        <c:axId val="51366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71656"/>
        <c:crosses val="autoZero"/>
        <c:auto val="1"/>
        <c:lblAlgn val="ctr"/>
        <c:lblOffset val="100"/>
        <c:noMultiLvlLbl val="0"/>
      </c:catAx>
      <c:valAx>
        <c:axId val="51367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6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56888"/>
        <c:axId val="507355320"/>
      </c:barChart>
      <c:catAx>
        <c:axId val="5073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5320"/>
        <c:crosses val="autoZero"/>
        <c:auto val="1"/>
        <c:lblAlgn val="ctr"/>
        <c:lblOffset val="100"/>
        <c:noMultiLvlLbl val="0"/>
      </c:catAx>
      <c:valAx>
        <c:axId val="50735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5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51400"/>
        <c:axId val="507355712"/>
      </c:barChart>
      <c:catAx>
        <c:axId val="50735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5712"/>
        <c:crosses val="autoZero"/>
        <c:auto val="1"/>
        <c:lblAlgn val="ctr"/>
        <c:lblOffset val="100"/>
        <c:noMultiLvlLbl val="0"/>
      </c:catAx>
      <c:valAx>
        <c:axId val="50735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5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59632"/>
        <c:axId val="507356104"/>
      </c:barChart>
      <c:catAx>
        <c:axId val="50735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6104"/>
        <c:crosses val="autoZero"/>
        <c:auto val="1"/>
        <c:lblAlgn val="ctr"/>
        <c:lblOffset val="100"/>
        <c:noMultiLvlLbl val="0"/>
      </c:catAx>
      <c:valAx>
        <c:axId val="50735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5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51792"/>
        <c:axId val="507352968"/>
      </c:barChart>
      <c:catAx>
        <c:axId val="50735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2968"/>
        <c:crosses val="autoZero"/>
        <c:auto val="1"/>
        <c:lblAlgn val="ctr"/>
        <c:lblOffset val="100"/>
        <c:noMultiLvlLbl val="0"/>
      </c:catAx>
      <c:valAx>
        <c:axId val="50735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5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53752"/>
        <c:axId val="507356496"/>
      </c:barChart>
      <c:catAx>
        <c:axId val="50735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6496"/>
        <c:crosses val="autoZero"/>
        <c:auto val="1"/>
        <c:lblAlgn val="ctr"/>
        <c:lblOffset val="100"/>
        <c:noMultiLvlLbl val="0"/>
      </c:catAx>
      <c:valAx>
        <c:axId val="50735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5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61200"/>
        <c:axId val="507358456"/>
      </c:barChart>
      <c:catAx>
        <c:axId val="50736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58456"/>
        <c:crosses val="autoZero"/>
        <c:auto val="1"/>
        <c:lblAlgn val="ctr"/>
        <c:lblOffset val="100"/>
        <c:noMultiLvlLbl val="0"/>
      </c:catAx>
      <c:valAx>
        <c:axId val="50735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6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조의연, ID : H1800045)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11:46:28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1674.8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74.7</v>
      </c>
      <c r="G8" s="59">
        <f>'DRIs DATA 입력'!G8</f>
        <v>9.8000000000000007</v>
      </c>
      <c r="H8" s="59">
        <f>'DRIs DATA 입력'!H8</f>
        <v>15.5</v>
      </c>
      <c r="I8" s="46"/>
      <c r="J8" s="59" t="s">
        <v>216</v>
      </c>
      <c r="K8" s="59">
        <f>'DRIs DATA 입력'!K8</f>
        <v>3.4</v>
      </c>
      <c r="L8" s="59">
        <f>'DRIs DATA 입력'!L8</f>
        <v>11.9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329.6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2.2000000000000002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127.1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365.1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1015.4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4111.3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2485.6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9.3000000000000007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529.6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147.69999999999999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2000</v>
      </c>
      <c r="C6" s="66">
        <v>1674.8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45</v>
      </c>
      <c r="P6" s="66">
        <v>55</v>
      </c>
      <c r="Q6" s="66">
        <v>0</v>
      </c>
      <c r="R6" s="66">
        <v>0</v>
      </c>
      <c r="S6" s="66">
        <v>57.3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18.2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74.7</v>
      </c>
      <c r="G8" s="66">
        <v>9.8000000000000007</v>
      </c>
      <c r="H8" s="66">
        <v>15.5</v>
      </c>
      <c r="J8" s="66" t="s">
        <v>216</v>
      </c>
      <c r="K8" s="66">
        <v>3.4</v>
      </c>
      <c r="L8" s="66">
        <v>11.9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500</v>
      </c>
      <c r="C16" s="66">
        <v>700</v>
      </c>
      <c r="D16" s="66">
        <v>0</v>
      </c>
      <c r="E16" s="66">
        <v>3000</v>
      </c>
      <c r="F16" s="66">
        <v>329.6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12.8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2.2000000000000002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127.1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60.3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1.6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1.1000000000000001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12.7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1.3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365.1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0.9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335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1015.4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4111.3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2485.6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101.5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106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13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9.3000000000000007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529.6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147.69999999999999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71.2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68</v>
      </c>
      <c r="E2" s="61">
        <v>1674.7645</v>
      </c>
      <c r="F2" s="61">
        <v>275.6696</v>
      </c>
      <c r="G2" s="61">
        <v>36.237076000000002</v>
      </c>
      <c r="H2" s="61">
        <v>16.074432000000002</v>
      </c>
      <c r="I2" s="61">
        <v>20.162645000000001</v>
      </c>
      <c r="J2" s="61">
        <v>57.292934000000002</v>
      </c>
      <c r="K2" s="61">
        <v>31.755383999999999</v>
      </c>
      <c r="L2" s="61">
        <v>25.537552000000002</v>
      </c>
      <c r="M2" s="61">
        <v>18.227453000000001</v>
      </c>
      <c r="N2" s="61">
        <v>2.274035</v>
      </c>
      <c r="O2" s="61">
        <v>9.6793230000000001</v>
      </c>
      <c r="P2" s="61">
        <v>585.55529999999999</v>
      </c>
      <c r="Q2" s="61">
        <v>18.801953999999999</v>
      </c>
      <c r="R2" s="61">
        <v>329.59714000000002</v>
      </c>
      <c r="S2" s="61">
        <v>62.102890000000002</v>
      </c>
      <c r="T2" s="61">
        <v>3209.931</v>
      </c>
      <c r="U2" s="61">
        <v>2.1580772000000001</v>
      </c>
      <c r="V2" s="61">
        <v>12.808911</v>
      </c>
      <c r="W2" s="61">
        <v>127.08034000000001</v>
      </c>
      <c r="X2" s="61">
        <v>60.307903000000003</v>
      </c>
      <c r="Y2" s="61">
        <v>1.5805670000000001</v>
      </c>
      <c r="Z2" s="61">
        <v>1.0763677</v>
      </c>
      <c r="AA2" s="61">
        <v>12.74587</v>
      </c>
      <c r="AB2" s="61">
        <v>1.3050482000000001</v>
      </c>
      <c r="AC2" s="61">
        <v>365.0643</v>
      </c>
      <c r="AD2" s="61">
        <v>4.2238398000000004</v>
      </c>
      <c r="AE2" s="61">
        <v>1.8854318999999999</v>
      </c>
      <c r="AF2" s="61">
        <v>0.85281499999999999</v>
      </c>
      <c r="AG2" s="61">
        <v>334.96512000000001</v>
      </c>
      <c r="AH2" s="61">
        <v>211.82964000000001</v>
      </c>
      <c r="AI2" s="61">
        <v>123.13547</v>
      </c>
      <c r="AJ2" s="61">
        <v>1015.44916</v>
      </c>
      <c r="AK2" s="61">
        <v>4111.2896000000001</v>
      </c>
      <c r="AL2" s="61">
        <v>101.48475999999999</v>
      </c>
      <c r="AM2" s="61">
        <v>2485.6219999999998</v>
      </c>
      <c r="AN2" s="61">
        <v>105.99516</v>
      </c>
      <c r="AO2" s="61">
        <v>13.003068000000001</v>
      </c>
      <c r="AP2" s="61">
        <v>9.5735170000000007</v>
      </c>
      <c r="AQ2" s="61">
        <v>3.4295518</v>
      </c>
      <c r="AR2" s="61">
        <v>9.3158510000000003</v>
      </c>
      <c r="AS2" s="61">
        <v>529.56029999999998</v>
      </c>
      <c r="AT2" s="61">
        <v>7.0572459999999997E-3</v>
      </c>
      <c r="AU2" s="61">
        <v>3.2566997999999998</v>
      </c>
      <c r="AV2" s="61">
        <v>147.72515999999999</v>
      </c>
      <c r="AW2" s="61">
        <v>71.241900000000001</v>
      </c>
      <c r="AX2" s="61">
        <v>8.7747640000000002E-2</v>
      </c>
      <c r="AY2" s="61">
        <v>1.2265170999999999</v>
      </c>
      <c r="AZ2" s="61">
        <v>189.08998</v>
      </c>
      <c r="BA2" s="61">
        <v>33.363495</v>
      </c>
      <c r="BB2" s="61">
        <v>10.882367</v>
      </c>
      <c r="BC2" s="61">
        <v>12.183434</v>
      </c>
      <c r="BD2" s="61">
        <v>10.292204999999999</v>
      </c>
      <c r="BE2" s="61">
        <v>0.64459359999999999</v>
      </c>
      <c r="BF2" s="61">
        <v>3.5100745999999998</v>
      </c>
      <c r="BG2" s="61">
        <v>2.7754899999999998E-3</v>
      </c>
      <c r="BH2" s="61">
        <v>1.3638035999999999E-2</v>
      </c>
      <c r="BI2" s="61">
        <v>1.0788186E-2</v>
      </c>
      <c r="BJ2" s="61">
        <v>6.1649493999999999E-2</v>
      </c>
      <c r="BK2" s="61">
        <v>2.13499E-4</v>
      </c>
      <c r="BL2" s="61">
        <v>0.17932476</v>
      </c>
      <c r="BM2" s="61">
        <v>1.6264594999999999</v>
      </c>
      <c r="BN2" s="61">
        <v>0.42793231999999998</v>
      </c>
      <c r="BO2" s="61">
        <v>29.627499</v>
      </c>
      <c r="BP2" s="61">
        <v>4.2709016999999996</v>
      </c>
      <c r="BQ2" s="61">
        <v>9.4197989999999994</v>
      </c>
      <c r="BR2" s="61">
        <v>37.135193000000001</v>
      </c>
      <c r="BS2" s="61">
        <v>21.471689999999999</v>
      </c>
      <c r="BT2" s="61">
        <v>5.1202106000000001</v>
      </c>
      <c r="BU2" s="61">
        <v>5.8129649999999998E-2</v>
      </c>
      <c r="BV2" s="61">
        <v>1.5416620000000001E-2</v>
      </c>
      <c r="BW2" s="61">
        <v>0.3475087</v>
      </c>
      <c r="BX2" s="61">
        <v>0.63836910000000002</v>
      </c>
      <c r="BY2" s="61">
        <v>0.10372598</v>
      </c>
      <c r="BZ2" s="61">
        <v>5.3370299999999996E-4</v>
      </c>
      <c r="CA2" s="61">
        <v>0.50393279999999996</v>
      </c>
      <c r="CB2" s="61">
        <v>8.330278E-3</v>
      </c>
      <c r="CC2" s="61">
        <v>7.7458100000000002E-2</v>
      </c>
      <c r="CD2" s="61">
        <v>0.470999</v>
      </c>
      <c r="CE2" s="61">
        <v>4.8272897000000002E-2</v>
      </c>
      <c r="CF2" s="61">
        <v>0.13455639999999999</v>
      </c>
      <c r="CG2" s="61">
        <v>0</v>
      </c>
      <c r="CH2" s="61">
        <v>1.4947923E-2</v>
      </c>
      <c r="CI2" s="61">
        <v>6.3703730000000004E-3</v>
      </c>
      <c r="CJ2" s="61">
        <v>1.0943153999999999</v>
      </c>
      <c r="CK2" s="61">
        <v>1.235346E-2</v>
      </c>
      <c r="CL2" s="61">
        <v>0.63214210000000004</v>
      </c>
      <c r="CM2" s="61">
        <v>1.4705341000000001</v>
      </c>
      <c r="CN2" s="61">
        <v>1802.8324</v>
      </c>
      <c r="CO2" s="61">
        <v>3047.0981000000002</v>
      </c>
      <c r="CP2" s="61">
        <v>1565.8242</v>
      </c>
      <c r="CQ2" s="61">
        <v>612.15790000000004</v>
      </c>
      <c r="CR2" s="61">
        <v>345.67595999999998</v>
      </c>
      <c r="CS2" s="61">
        <v>395.26242000000002</v>
      </c>
      <c r="CT2" s="61">
        <v>1774.5532000000001</v>
      </c>
      <c r="CU2" s="61">
        <v>989.63196000000005</v>
      </c>
      <c r="CV2" s="61">
        <v>1297.7058</v>
      </c>
      <c r="CW2" s="61">
        <v>1083.8245999999999</v>
      </c>
      <c r="CX2" s="61">
        <v>375.11052999999998</v>
      </c>
      <c r="CY2" s="61">
        <v>2376.0169999999998</v>
      </c>
      <c r="CZ2" s="61">
        <v>1103.2408</v>
      </c>
      <c r="DA2" s="61">
        <v>2602.1785</v>
      </c>
      <c r="DB2" s="61">
        <v>2651.9189999999999</v>
      </c>
      <c r="DC2" s="61">
        <v>3508.9854</v>
      </c>
      <c r="DD2" s="61">
        <v>5775.9385000000002</v>
      </c>
      <c r="DE2" s="61">
        <v>1234.9241</v>
      </c>
      <c r="DF2" s="61">
        <v>3107.6284000000001</v>
      </c>
      <c r="DG2" s="61">
        <v>1299.5214000000001</v>
      </c>
      <c r="DH2" s="61">
        <v>28.772123000000001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33.363495</v>
      </c>
      <c r="B6">
        <f>BB2</f>
        <v>10.882367</v>
      </c>
      <c r="C6">
        <f>BC2</f>
        <v>12.183434</v>
      </c>
      <c r="D6">
        <f>BD2</f>
        <v>10.292204999999999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4" sqref="F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19294</v>
      </c>
      <c r="C2" s="56">
        <f ca="1">YEAR(TODAY())-YEAR(B2)+IF(TODAY()&gt;=DATE(YEAR(TODAY()),MONTH(B2),DAY(B2)),0,-1)</f>
        <v>68</v>
      </c>
      <c r="E2" s="52">
        <v>162.80000000000001</v>
      </c>
      <c r="F2" s="53" t="s">
        <v>39</v>
      </c>
      <c r="G2" s="52">
        <v>69.849999999999994</v>
      </c>
      <c r="H2" s="51" t="s">
        <v>41</v>
      </c>
      <c r="I2" s="77">
        <f>ROUND(G3/E3^2,1)</f>
        <v>26.4</v>
      </c>
    </row>
    <row r="3" spans="1:9" x14ac:dyDescent="0.3">
      <c r="E3" s="51">
        <f>E2/100</f>
        <v>1.6280000000000001</v>
      </c>
      <c r="F3" s="51" t="s">
        <v>40</v>
      </c>
      <c r="G3" s="51">
        <f>G2</f>
        <v>69.849999999999994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조의연, ID : H1800045)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11:46:28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44152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68</v>
      </c>
      <c r="G12" s="142"/>
      <c r="H12" s="142"/>
      <c r="I12" s="142"/>
      <c r="K12" s="133">
        <f>'개인정보 및 신체계측 입력'!E2</f>
        <v>162.80000000000001</v>
      </c>
      <c r="L12" s="134"/>
      <c r="M12" s="127">
        <f>'개인정보 및 신체계측 입력'!G2</f>
        <v>69.849999999999994</v>
      </c>
      <c r="N12" s="128"/>
      <c r="O12" s="123" t="s">
        <v>271</v>
      </c>
      <c r="P12" s="117"/>
      <c r="Q12" s="120">
        <f>'개인정보 및 신체계측 입력'!I2</f>
        <v>26.4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조의연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74.7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9.8000000000000007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15.5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0.8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11.9</v>
      </c>
      <c r="L72" s="36" t="s">
        <v>53</v>
      </c>
      <c r="M72" s="36">
        <f>ROUND('DRIs DATA'!K8,1)</f>
        <v>3.4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43.95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106.67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60.3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86.67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41.88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274.08999999999997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130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2020-12-03T01:31:43Z</dcterms:modified>
</cp:coreProperties>
</file>