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<sst xmlns="http://schemas.openxmlformats.org/spreadsheetml/2006/main" count="692" uniqueCount="359">
  <si>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</si>
  <si>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</si>
  <si>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</si>
  <si>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</si>
  <si>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</si>
  <si>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</si>
  <si>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</si>
  <si>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</si>
  <si>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</si>
  <si>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</si>
  <si>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</si>
  <si>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</si>
  <si>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</si>
  <si>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</si>
  <si>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</si>
  <si>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</si>
  <si>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</si>
  <si>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</si>
  <si>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</si>
  <si>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</si>
  <si>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</si>
  <si>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</si>
  <si>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</si>
  <si>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</si>
  <si>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</si>
  <si>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</si>
  <si>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</si>
  <si>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</si>
  <si>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</si>
  <si>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</si>
  <si>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</si>
  <si>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</si>
  <si>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</si>
  <si>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</si>
  <si>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</si>
  <si>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</si>
  <si>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</si>
  <si>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</si>
  <si>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</si>
  <si>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</si>
  <si>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</si>
  <si>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</si>
  <si>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</si>
  <si>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</si>
  <si>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</si>
  <si>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</si>
  <si>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</si>
  <si>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</si>
  <si>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</si>
  <si>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</si>
  <si>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</si>
  <si>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</si>
  <si>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</si>
  <si>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</si>
  <si>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</si>
  <si>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</si>
  <si>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</si>
  <si>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</si>
  <si>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</si>
  <si>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</si>
  <si>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</si>
  <si>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</si>
  <si>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</si>
  <si>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</si>
  <si>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</si>
  <si>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</si>
  <si>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</si>
  <si>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</si>
  <si>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</si>
  <si>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</si>
  <si>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</si>
  <si>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</si>
  <si>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</si>
  <si>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</si>
  <si>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</si>
  <si>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</si>
  <si>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</si>
  <si>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</si>
  <si>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</si>
  <si>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</si>
  <si>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</si>
  <si>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</si>
  <si>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</si>
  <si>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</si>
  <si>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</si>
  <si>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</si>
  <si>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</si>
  <si>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</si>
  <si>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</si>
  <si>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</si>
  <si>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</si>
  <si>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</si>
  <si>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</si>
  <si>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</si>
  <si>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</si>
  <si>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</si>
  <si>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</si>
  <si>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</si>
  <si>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</si>
  <si>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</si>
  <si>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</si>
  <si>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</si>
  <si>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</si>
  <si>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</si>
  <si>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</si>
  <si>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</si>
  <si>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</si>
  <si>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</si>
  <si>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</si>
  <si>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</si>
  <si>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</si>
  <si>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</si>
  <si>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</si>
  <si>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</si>
  <si>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</si>
  <si>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</si>
  <si>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</si>
  <si>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</si>
  <si>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</si>
  <si>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</si>
  <si>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</si>
  <si>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</si>
  <si>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</si>
  <si>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</si>
  <si>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</si>
  <si>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</si>
  <si>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</si>
  <si>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</si>
  <si>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</si>
  <si>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</si>
  <si>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</si>
  <si>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</si>
  <si>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</si>
  <si>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</si>
  <si>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</si>
  <si>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</si>
  <si>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</si>
  <si>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</si>
  <si>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</si>
  <si>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</si>
  <si>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</si>
  <si>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</si>
  <si>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</si>
  <si>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</si>
  <si>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</si>
  <si>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</si>
  <si>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</si>
  <si>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</si>
  <si>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</si>
  <si>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</si>
  <si>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</si>
  <si>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</si>
  <si>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</si>
  <si>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</si>
  <si>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</si>
  <si>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</si>
  <si>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</si>
  <si>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</si>
  <si>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</si>
  <si>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</si>
  <si>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</si>
  <si>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</si>
  <si>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</si>
  <si>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</si>
  <si>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</si>
  <si>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</si>
  <si>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</si>
  <si>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</si>
  <si>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</si>
  <si>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</si>
  <si>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</si>
  <si>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</si>
  <si>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</si>
  <si>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</si>
  <si>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</si>
  <si>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</si>
  <si>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</si>
  <si>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</si>
  <si>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</si>
  <si>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</si>
  <si>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</si>
  <si>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</si>
  <si>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</si>
  <si>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</si>
  <si>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</si>
  <si>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</si>
  <si>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</si>
  <si>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</si>
  <si>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</si>
  <si>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</si>
  <si>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</si>
  <si>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</si>
  <si>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</si>
  <si>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</si>
  <si>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</si>
  <si>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</si>
  <si>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</si>
  <si>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</si>
  <si>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</si>
  <si>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</si>
  <si>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</si>
  <si>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</si>
  <si>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</si>
  <si>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</si>
  <si>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</si>
  <si>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</si>
  <si>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</si>
  <si>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</si>
  <si>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</si>
  <si>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</si>
  <si>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</si>
  <si>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</si>
  <si>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</si>
  <si>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</si>
  <si>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</si>
  <si>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</si>
  <si>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</si>
  <si>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</si>
  <si>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</si>
  <si>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</si>
  <si>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</si>
  <si>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</si>
  <si>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</si>
  <si>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</si>
  <si>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</si>
  <si>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</si>
  <si>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</si>
  <si>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</si>
  <si>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</si>
  <si>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</si>
  <si>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</si>
  <si>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</si>
  <si>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</si>
  <si>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</si>
  <si>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</si>
  <si>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</si>
  <si>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</si>
  <si>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</si>
  <si>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</si>
  <si>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</si>
  <si>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</si>
  <si>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</si>
  <si>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</si>
  <si>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</si>
  <si>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</si>
  <si>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</si>
  <si>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</si>
  <si>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</si>
  <si>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</si>
  <si>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</si>
  <si>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</si>
  <si>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</si>
  <si>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</si>
  <si>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</si>
  <si>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</si>
  <si>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</si>
  <si>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</si>
  <si>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</si>
  <si>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</si>
  <si>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</si>
  <si>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</si>
  <si>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</si>
  <si>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</si>
  <si>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</si>
  <si>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</si>
  <si>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</si>
  <si>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</si>
  <si>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</si>
  <si>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</si>
  <si>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</si>
  <si>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</si>
  <si>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</si>
  <si>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</si>
  <si>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</si>
  <si>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</si>
  <si>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</si>
  <si>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</si>
  <si>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</si>
  <si>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</si>
  <si>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</si>
  <si>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</si>
  <si>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</si>
  <si>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</si>
  <si>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</si>
  <si>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</si>
  <si>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</si>
  <si>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</si>
  <si>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</si>
  <si>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M</t>
  </si>
  <si>
    <t>정보</t>
    <phoneticPr fontId="1" type="noConversion"/>
  </si>
  <si>
    <t>(설문지 : FFQ 95문항 설문지, 사용자 : 이인원, ID : H1800049)</t>
  </si>
  <si>
    <t>출력시각</t>
    <phoneticPr fontId="1" type="noConversion"/>
  </si>
  <si>
    <t>2021년 11월 17일 15:15:48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</si>
  <si>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</si>
  <si>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</si>
  <si>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</si>
  <si>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</si>
  <si>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</si>
  <si>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</si>
  <si>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</si>
  <si>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</si>
  <si>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</si>
  <si>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</si>
  <si>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</si>
  <si>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</si>
  <si>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</si>
  <si>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</si>
  <si>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</si>
  <si>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</si>
  <si>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</si>
  <si>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</si>
  <si>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</si>
  <si>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</si>
  <si>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</si>
  <si>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</si>
  <si>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</si>
  <si>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</si>
  <si>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</si>
  <si>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</si>
  <si>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</si>
  <si>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</si>
  <si>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</si>
  <si>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</si>
  <si>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</si>
  <si>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</si>
  <si>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</si>
  <si>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</si>
  <si>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</si>
  <si>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</si>
  <si>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</si>
  <si>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</si>
  <si>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</si>
  <si>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</si>
  <si>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</si>
  <si>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</si>
  <si>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</si>
  <si>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</si>
  <si>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</si>
  <si>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</si>
  <si>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</si>
  <si>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</si>
  <si>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</si>
  <si>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</si>
  <si>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</si>
  <si>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</si>
  <si>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</si>
  <si>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</si>
  <si>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</si>
  <si>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</si>
  <si>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</si>
  <si>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</si>
  <si>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</si>
  <si>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</si>
  <si>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</si>
  <si>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</si>
  <si>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</si>
  <si>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</si>
  <si>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H1800049</t>
  </si>
  <si>
    <t>이인원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</si>
</sst>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191.36234999999999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7.1463330000000003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4.7850226999999999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3132.9659999999999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9343.2759999999998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376.60980000000001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329.59237999999999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28.695599000000001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1745.7777000000001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2.7765669999999999E-2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6.9380683999999997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76.474140000000006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882.90790000000004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206.78271000000001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9.2119999999999997</c:v>
                </c:pt>
                <c:pt idx="1">
                  <c:v>19.349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34.543869999999998</c:v>
                </c:pt>
                <c:pt idx="1">
                  <c:v>39.027850000000001</c:v>
                </c:pt>
                <c:pt idx="2">
                  <c:v>48.220134999999999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1770.3387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58.297623000000002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63.93</c:v>
                </c:pt>
                <c:pt idx="1">
                  <c:v>14.680999999999999</c:v>
                </c:pt>
                <c:pt idx="2">
                  <c:v>21.39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4200.5956999999999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399.05745999999999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1608.7976000000001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9.2217179999999992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18020.588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47.449170000000002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5.1216024999999998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940.78150000000005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4.0380874000000002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40.578704999999999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5.1216024999999998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1625.2501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31.210424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이인원, ID : H1800049)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15:15:48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4200.5956999999999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191.36234999999999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76.474140000000006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63.93</v>
      </c>
      <c r="G8" s="59">
        <f>'DRIs DATA 입력'!G8</f>
        <v>14.680999999999999</v>
      </c>
      <c r="H8" s="59">
        <f>'DRIs DATA 입력'!H8</f>
        <v>21.39</v>
      </c>
      <c r="I8" s="46"/>
      <c r="J8" s="59" t="s">
        <v>216</v>
      </c>
      <c r="K8" s="59">
        <f>'DRIs DATA 입력'!K8</f>
        <v>9.2119999999999997</v>
      </c>
      <c r="L8" s="59">
        <f>'DRIs DATA 입력'!L8</f>
        <v>19.349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1770.3387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58.297623000000002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9.2217179999999992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940.78150000000005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399.05745999999999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5.4772325000000004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4.0380874000000002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40.578704999999999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5.1216024999999998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1625.2501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31.210424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7.1463330000000003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4.7850226999999999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1608.7976000000001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3132.9659999999999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18020.588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9343.2759999999998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376.60980000000001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329.59237999999999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47.449170000000002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28.695599000000001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1745.7777000000001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2.7765669999999999E-2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6.9380683999999997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882.90790000000004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206.78271000000001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290</v>
      </c>
      <c r="G1" s="62" t="s">
        <v>291</v>
      </c>
      <c r="H1" s="61" t="s">
        <v>292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296</v>
      </c>
      <c r="K4" s="70"/>
      <c r="L4" s="71"/>
      <c r="N4" s="67" t="s">
        <v>297</v>
      </c>
      <c r="O4" s="67"/>
      <c r="P4" s="67"/>
      <c r="Q4" s="67"/>
      <c r="R4" s="67"/>
      <c r="S4" s="67"/>
      <c r="U4" s="67" t="s">
        <v>298</v>
      </c>
      <c r="V4" s="67"/>
      <c r="W4" s="67"/>
      <c r="X4" s="67"/>
      <c r="Y4" s="67"/>
      <c r="Z4" s="67"/>
    </row>
    <row r="5" spans="1:27" x14ac:dyDescent="0.3">
      <c r="A5" s="65"/>
      <c r="B5" s="65" t="s">
        <v>299</v>
      </c>
      <c r="C5" s="65" t="s">
        <v>300</v>
      </c>
      <c r="E5" s="65"/>
      <c r="F5" s="65" t="s">
        <v>301</v>
      </c>
      <c r="G5" s="65" t="s">
        <v>302</v>
      </c>
      <c r="H5" s="65" t="s">
        <v>303</v>
      </c>
      <c r="J5" s="65"/>
      <c r="K5" s="65" t="s">
        <v>304</v>
      </c>
      <c r="L5" s="65" t="s">
        <v>305</v>
      </c>
      <c r="N5" s="65"/>
      <c r="O5" s="65" t="s">
        <v>306</v>
      </c>
      <c r="P5" s="65" t="s">
        <v>307</v>
      </c>
      <c r="Q5" s="65" t="s">
        <v>308</v>
      </c>
      <c r="R5" s="65" t="s">
        <v>309</v>
      </c>
      <c r="S5" s="65" t="s">
        <v>310</v>
      </c>
      <c r="U5" s="65"/>
      <c r="V5" s="65" t="s">
        <v>306</v>
      </c>
      <c r="W5" s="65" t="s">
        <v>307</v>
      </c>
      <c r="X5" s="65" t="s">
        <v>311</v>
      </c>
      <c r="Y5" s="65" t="s">
        <v>312</v>
      </c>
      <c r="Z5" s="65" t="s">
        <v>310</v>
      </c>
    </row>
    <row r="6" spans="1:27" x14ac:dyDescent="0.3">
      <c r="A6" s="65" t="s">
        <v>313</v>
      </c>
      <c r="B6" s="65">
        <v>2400</v>
      </c>
      <c r="C6" s="65">
        <v>4200.5956999999999</v>
      </c>
      <c r="E6" s="65" t="s">
        <v>314</v>
      </c>
      <c r="F6" s="65">
        <v>55</v>
      </c>
      <c r="G6" s="65">
        <v>15</v>
      </c>
      <c r="H6" s="65">
        <v>7</v>
      </c>
      <c r="J6" s="65" t="s">
        <v>315</v>
      </c>
      <c r="K6" s="65">
        <v>0.1</v>
      </c>
      <c r="L6" s="65">
        <v>4</v>
      </c>
      <c r="N6" s="65" t="s">
        <v>316</v>
      </c>
      <c r="O6" s="65">
        <v>50</v>
      </c>
      <c r="P6" s="65">
        <v>60</v>
      </c>
      <c r="Q6" s="65">
        <v>0</v>
      </c>
      <c r="R6" s="65">
        <v>0</v>
      </c>
      <c r="S6" s="65">
        <v>191.36234999999999</v>
      </c>
      <c r="U6" s="65" t="s">
        <v>317</v>
      </c>
      <c r="V6" s="65">
        <v>0</v>
      </c>
      <c r="W6" s="65">
        <v>0</v>
      </c>
      <c r="X6" s="65">
        <v>25</v>
      </c>
      <c r="Y6" s="65">
        <v>0</v>
      </c>
      <c r="Z6" s="65">
        <v>76.474140000000006</v>
      </c>
    </row>
    <row r="7" spans="1:27" x14ac:dyDescent="0.3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319</v>
      </c>
      <c r="F8" s="65">
        <v>63.93</v>
      </c>
      <c r="G8" s="65">
        <v>14.680999999999999</v>
      </c>
      <c r="H8" s="65">
        <v>21.39</v>
      </c>
      <c r="J8" s="65" t="s">
        <v>319</v>
      </c>
      <c r="K8" s="65">
        <v>9.2119999999999997</v>
      </c>
      <c r="L8" s="65">
        <v>19.349</v>
      </c>
    </row>
    <row r="13" spans="1:27" x14ac:dyDescent="0.3">
      <c r="A13" s="66" t="s">
        <v>320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321</v>
      </c>
      <c r="B14" s="67"/>
      <c r="C14" s="67"/>
      <c r="D14" s="67"/>
      <c r="E14" s="67"/>
      <c r="F14" s="67"/>
      <c r="H14" s="67" t="s">
        <v>322</v>
      </c>
      <c r="I14" s="67"/>
      <c r="J14" s="67"/>
      <c r="K14" s="67"/>
      <c r="L14" s="67"/>
      <c r="M14" s="67"/>
      <c r="O14" s="67" t="s">
        <v>323</v>
      </c>
      <c r="P14" s="67"/>
      <c r="Q14" s="67"/>
      <c r="R14" s="67"/>
      <c r="S14" s="67"/>
      <c r="T14" s="67"/>
      <c r="V14" s="67" t="s">
        <v>324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325</v>
      </c>
      <c r="C15" s="65" t="s">
        <v>326</v>
      </c>
      <c r="D15" s="65" t="s">
        <v>327</v>
      </c>
      <c r="E15" s="65" t="s">
        <v>328</v>
      </c>
      <c r="F15" s="65" t="s">
        <v>300</v>
      </c>
      <c r="H15" s="65"/>
      <c r="I15" s="65" t="s">
        <v>306</v>
      </c>
      <c r="J15" s="65" t="s">
        <v>307</v>
      </c>
      <c r="K15" s="65" t="s">
        <v>308</v>
      </c>
      <c r="L15" s="65" t="s">
        <v>328</v>
      </c>
      <c r="M15" s="65" t="s">
        <v>310</v>
      </c>
      <c r="O15" s="65"/>
      <c r="P15" s="65" t="s">
        <v>306</v>
      </c>
      <c r="Q15" s="65" t="s">
        <v>326</v>
      </c>
      <c r="R15" s="65" t="s">
        <v>327</v>
      </c>
      <c r="S15" s="65" t="s">
        <v>312</v>
      </c>
      <c r="T15" s="65" t="s">
        <v>329</v>
      </c>
      <c r="V15" s="65"/>
      <c r="W15" s="65" t="s">
        <v>306</v>
      </c>
      <c r="X15" s="65" t="s">
        <v>330</v>
      </c>
      <c r="Y15" s="65" t="s">
        <v>311</v>
      </c>
      <c r="Z15" s="65" t="s">
        <v>328</v>
      </c>
      <c r="AA15" s="65" t="s">
        <v>300</v>
      </c>
    </row>
    <row r="16" spans="1:27" x14ac:dyDescent="0.3">
      <c r="A16" s="65" t="s">
        <v>331</v>
      </c>
      <c r="B16" s="65">
        <v>550</v>
      </c>
      <c r="C16" s="65">
        <v>750</v>
      </c>
      <c r="D16" s="65">
        <v>0</v>
      </c>
      <c r="E16" s="65">
        <v>3000</v>
      </c>
      <c r="F16" s="65">
        <v>1770.3387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58.297623000000002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9.2217179999999992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940.78150000000005</v>
      </c>
    </row>
    <row r="23" spans="1:62" x14ac:dyDescent="0.3">
      <c r="A23" s="66" t="s">
        <v>332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333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335</v>
      </c>
      <c r="P24" s="67"/>
      <c r="Q24" s="67"/>
      <c r="R24" s="67"/>
      <c r="S24" s="67"/>
      <c r="T24" s="67"/>
      <c r="V24" s="67" t="s">
        <v>336</v>
      </c>
      <c r="W24" s="67"/>
      <c r="X24" s="67"/>
      <c r="Y24" s="67"/>
      <c r="Z24" s="67"/>
      <c r="AA24" s="67"/>
      <c r="AC24" s="67" t="s">
        <v>337</v>
      </c>
      <c r="AD24" s="67"/>
      <c r="AE24" s="67"/>
      <c r="AF24" s="67"/>
      <c r="AG24" s="67"/>
      <c r="AH24" s="67"/>
      <c r="AJ24" s="67" t="s">
        <v>338</v>
      </c>
      <c r="AK24" s="67"/>
      <c r="AL24" s="67"/>
      <c r="AM24" s="67"/>
      <c r="AN24" s="67"/>
      <c r="AO24" s="67"/>
      <c r="AQ24" s="67" t="s">
        <v>339</v>
      </c>
      <c r="AR24" s="67"/>
      <c r="AS24" s="67"/>
      <c r="AT24" s="67"/>
      <c r="AU24" s="67"/>
      <c r="AV24" s="67"/>
      <c r="AX24" s="67" t="s">
        <v>340</v>
      </c>
      <c r="AY24" s="67"/>
      <c r="AZ24" s="67"/>
      <c r="BA24" s="67"/>
      <c r="BB24" s="67"/>
      <c r="BC24" s="67"/>
      <c r="BE24" s="67" t="s">
        <v>341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325</v>
      </c>
      <c r="C25" s="65" t="s">
        <v>307</v>
      </c>
      <c r="D25" s="65" t="s">
        <v>327</v>
      </c>
      <c r="E25" s="65" t="s">
        <v>328</v>
      </c>
      <c r="F25" s="65" t="s">
        <v>310</v>
      </c>
      <c r="H25" s="65"/>
      <c r="I25" s="65" t="s">
        <v>325</v>
      </c>
      <c r="J25" s="65" t="s">
        <v>326</v>
      </c>
      <c r="K25" s="65" t="s">
        <v>327</v>
      </c>
      <c r="L25" s="65" t="s">
        <v>328</v>
      </c>
      <c r="M25" s="65" t="s">
        <v>300</v>
      </c>
      <c r="O25" s="65"/>
      <c r="P25" s="65" t="s">
        <v>342</v>
      </c>
      <c r="Q25" s="65" t="s">
        <v>330</v>
      </c>
      <c r="R25" s="65" t="s">
        <v>308</v>
      </c>
      <c r="S25" s="65" t="s">
        <v>328</v>
      </c>
      <c r="T25" s="65" t="s">
        <v>329</v>
      </c>
      <c r="V25" s="65"/>
      <c r="W25" s="65" t="s">
        <v>342</v>
      </c>
      <c r="X25" s="65" t="s">
        <v>326</v>
      </c>
      <c r="Y25" s="65" t="s">
        <v>308</v>
      </c>
      <c r="Z25" s="65" t="s">
        <v>328</v>
      </c>
      <c r="AA25" s="65" t="s">
        <v>329</v>
      </c>
      <c r="AC25" s="65"/>
      <c r="AD25" s="65" t="s">
        <v>325</v>
      </c>
      <c r="AE25" s="65" t="s">
        <v>307</v>
      </c>
      <c r="AF25" s="65" t="s">
        <v>327</v>
      </c>
      <c r="AG25" s="65" t="s">
        <v>312</v>
      </c>
      <c r="AH25" s="65" t="s">
        <v>329</v>
      </c>
      <c r="AJ25" s="65"/>
      <c r="AK25" s="65" t="s">
        <v>306</v>
      </c>
      <c r="AL25" s="65" t="s">
        <v>326</v>
      </c>
      <c r="AM25" s="65" t="s">
        <v>308</v>
      </c>
      <c r="AN25" s="65" t="s">
        <v>328</v>
      </c>
      <c r="AO25" s="65" t="s">
        <v>300</v>
      </c>
      <c r="AQ25" s="65"/>
      <c r="AR25" s="65" t="s">
        <v>342</v>
      </c>
      <c r="AS25" s="65" t="s">
        <v>307</v>
      </c>
      <c r="AT25" s="65" t="s">
        <v>327</v>
      </c>
      <c r="AU25" s="65" t="s">
        <v>309</v>
      </c>
      <c r="AV25" s="65" t="s">
        <v>329</v>
      </c>
      <c r="AX25" s="65"/>
      <c r="AY25" s="65" t="s">
        <v>306</v>
      </c>
      <c r="AZ25" s="65" t="s">
        <v>326</v>
      </c>
      <c r="BA25" s="65" t="s">
        <v>311</v>
      </c>
      <c r="BB25" s="65" t="s">
        <v>312</v>
      </c>
      <c r="BC25" s="65" t="s">
        <v>300</v>
      </c>
      <c r="BE25" s="65"/>
      <c r="BF25" s="65" t="s">
        <v>306</v>
      </c>
      <c r="BG25" s="65" t="s">
        <v>326</v>
      </c>
      <c r="BH25" s="65" t="s">
        <v>327</v>
      </c>
      <c r="BI25" s="65" t="s">
        <v>312</v>
      </c>
      <c r="BJ25" s="65" t="s">
        <v>329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399.05745999999999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5.4772325000000004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4.0380874000000002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40.578704999999999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5.1216024999999998</v>
      </c>
      <c r="AJ26" s="65" t="s">
        <v>343</v>
      </c>
      <c r="AK26" s="65">
        <v>320</v>
      </c>
      <c r="AL26" s="65">
        <v>400</v>
      </c>
      <c r="AM26" s="65">
        <v>0</v>
      </c>
      <c r="AN26" s="65">
        <v>1000</v>
      </c>
      <c r="AO26" s="65">
        <v>1625.2501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31.210424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7.1463330000000003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4.7850226999999999</v>
      </c>
    </row>
    <row r="33" spans="1:68" x14ac:dyDescent="0.3">
      <c r="A33" s="66" t="s">
        <v>344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345</v>
      </c>
      <c r="B34" s="67"/>
      <c r="C34" s="67"/>
      <c r="D34" s="67"/>
      <c r="E34" s="67"/>
      <c r="F34" s="67"/>
      <c r="H34" s="67" t="s">
        <v>346</v>
      </c>
      <c r="I34" s="67"/>
      <c r="J34" s="67"/>
      <c r="K34" s="67"/>
      <c r="L34" s="67"/>
      <c r="M34" s="67"/>
      <c r="O34" s="67" t="s">
        <v>347</v>
      </c>
      <c r="P34" s="67"/>
      <c r="Q34" s="67"/>
      <c r="R34" s="67"/>
      <c r="S34" s="67"/>
      <c r="T34" s="67"/>
      <c r="V34" s="67" t="s">
        <v>348</v>
      </c>
      <c r="W34" s="67"/>
      <c r="X34" s="67"/>
      <c r="Y34" s="67"/>
      <c r="Z34" s="67"/>
      <c r="AA34" s="67"/>
      <c r="AC34" s="67" t="s">
        <v>349</v>
      </c>
      <c r="AD34" s="67"/>
      <c r="AE34" s="67"/>
      <c r="AF34" s="67"/>
      <c r="AG34" s="67"/>
      <c r="AH34" s="67"/>
      <c r="AJ34" s="67" t="s">
        <v>350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342</v>
      </c>
      <c r="C35" s="65" t="s">
        <v>330</v>
      </c>
      <c r="D35" s="65" t="s">
        <v>311</v>
      </c>
      <c r="E35" s="65" t="s">
        <v>328</v>
      </c>
      <c r="F35" s="65" t="s">
        <v>310</v>
      </c>
      <c r="H35" s="65"/>
      <c r="I35" s="65" t="s">
        <v>342</v>
      </c>
      <c r="J35" s="65" t="s">
        <v>326</v>
      </c>
      <c r="K35" s="65" t="s">
        <v>327</v>
      </c>
      <c r="L35" s="65" t="s">
        <v>312</v>
      </c>
      <c r="M35" s="65" t="s">
        <v>300</v>
      </c>
      <c r="O35" s="65"/>
      <c r="P35" s="65" t="s">
        <v>342</v>
      </c>
      <c r="Q35" s="65" t="s">
        <v>307</v>
      </c>
      <c r="R35" s="65" t="s">
        <v>308</v>
      </c>
      <c r="S35" s="65" t="s">
        <v>328</v>
      </c>
      <c r="T35" s="65" t="s">
        <v>300</v>
      </c>
      <c r="V35" s="65"/>
      <c r="W35" s="65" t="s">
        <v>325</v>
      </c>
      <c r="X35" s="65" t="s">
        <v>307</v>
      </c>
      <c r="Y35" s="65" t="s">
        <v>311</v>
      </c>
      <c r="Z35" s="65" t="s">
        <v>309</v>
      </c>
      <c r="AA35" s="65" t="s">
        <v>300</v>
      </c>
      <c r="AC35" s="65"/>
      <c r="AD35" s="65" t="s">
        <v>342</v>
      </c>
      <c r="AE35" s="65" t="s">
        <v>330</v>
      </c>
      <c r="AF35" s="65" t="s">
        <v>327</v>
      </c>
      <c r="AG35" s="65" t="s">
        <v>280</v>
      </c>
      <c r="AH35" s="65" t="s">
        <v>329</v>
      </c>
      <c r="AJ35" s="65"/>
      <c r="AK35" s="65" t="s">
        <v>306</v>
      </c>
      <c r="AL35" s="65" t="s">
        <v>307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1608.7976000000001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3132.9659999999999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18020.588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9343.2759999999998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376.60980000000001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329.59237999999999</v>
      </c>
    </row>
    <row r="43" spans="1:68" x14ac:dyDescent="0.3">
      <c r="A43" s="66" t="s">
        <v>281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282</v>
      </c>
      <c r="B44" s="67"/>
      <c r="C44" s="67"/>
      <c r="D44" s="67"/>
      <c r="E44" s="67"/>
      <c r="F44" s="67"/>
      <c r="H44" s="67" t="s">
        <v>351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352</v>
      </c>
      <c r="W44" s="67"/>
      <c r="X44" s="67"/>
      <c r="Y44" s="67"/>
      <c r="Z44" s="67"/>
      <c r="AA44" s="67"/>
      <c r="AC44" s="67" t="s">
        <v>284</v>
      </c>
      <c r="AD44" s="67"/>
      <c r="AE44" s="67"/>
      <c r="AF44" s="67"/>
      <c r="AG44" s="67"/>
      <c r="AH44" s="67"/>
      <c r="AJ44" s="67" t="s">
        <v>285</v>
      </c>
      <c r="AK44" s="67"/>
      <c r="AL44" s="67"/>
      <c r="AM44" s="67"/>
      <c r="AN44" s="67"/>
      <c r="AO44" s="67"/>
      <c r="AQ44" s="67" t="s">
        <v>353</v>
      </c>
      <c r="AR44" s="67"/>
      <c r="AS44" s="67"/>
      <c r="AT44" s="67"/>
      <c r="AU44" s="67"/>
      <c r="AV44" s="67"/>
      <c r="AX44" s="67" t="s">
        <v>354</v>
      </c>
      <c r="AY44" s="67"/>
      <c r="AZ44" s="67"/>
      <c r="BA44" s="67"/>
      <c r="BB44" s="67"/>
      <c r="BC44" s="67"/>
      <c r="BE44" s="67" t="s">
        <v>355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325</v>
      </c>
      <c r="C45" s="65" t="s">
        <v>330</v>
      </c>
      <c r="D45" s="65" t="s">
        <v>279</v>
      </c>
      <c r="E45" s="65" t="s">
        <v>280</v>
      </c>
      <c r="F45" s="65" t="s">
        <v>276</v>
      </c>
      <c r="H45" s="65"/>
      <c r="I45" s="65" t="s">
        <v>325</v>
      </c>
      <c r="J45" s="65" t="s">
        <v>278</v>
      </c>
      <c r="K45" s="65" t="s">
        <v>279</v>
      </c>
      <c r="L45" s="65" t="s">
        <v>280</v>
      </c>
      <c r="M45" s="65" t="s">
        <v>310</v>
      </c>
      <c r="O45" s="65"/>
      <c r="P45" s="65" t="s">
        <v>325</v>
      </c>
      <c r="Q45" s="65" t="s">
        <v>278</v>
      </c>
      <c r="R45" s="65" t="s">
        <v>308</v>
      </c>
      <c r="S45" s="65" t="s">
        <v>280</v>
      </c>
      <c r="T45" s="65" t="s">
        <v>276</v>
      </c>
      <c r="V45" s="65"/>
      <c r="W45" s="65" t="s">
        <v>277</v>
      </c>
      <c r="X45" s="65" t="s">
        <v>330</v>
      </c>
      <c r="Y45" s="65" t="s">
        <v>279</v>
      </c>
      <c r="Z45" s="65" t="s">
        <v>309</v>
      </c>
      <c r="AA45" s="65" t="s">
        <v>276</v>
      </c>
      <c r="AC45" s="65"/>
      <c r="AD45" s="65" t="s">
        <v>277</v>
      </c>
      <c r="AE45" s="65" t="s">
        <v>326</v>
      </c>
      <c r="AF45" s="65" t="s">
        <v>327</v>
      </c>
      <c r="AG45" s="65" t="s">
        <v>280</v>
      </c>
      <c r="AH45" s="65" t="s">
        <v>300</v>
      </c>
      <c r="AJ45" s="65"/>
      <c r="AK45" s="65" t="s">
        <v>325</v>
      </c>
      <c r="AL45" s="65" t="s">
        <v>330</v>
      </c>
      <c r="AM45" s="65" t="s">
        <v>327</v>
      </c>
      <c r="AN45" s="65" t="s">
        <v>328</v>
      </c>
      <c r="AO45" s="65" t="s">
        <v>310</v>
      </c>
      <c r="AQ45" s="65"/>
      <c r="AR45" s="65" t="s">
        <v>325</v>
      </c>
      <c r="AS45" s="65" t="s">
        <v>278</v>
      </c>
      <c r="AT45" s="65" t="s">
        <v>311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311</v>
      </c>
      <c r="BB45" s="65" t="s">
        <v>280</v>
      </c>
      <c r="BC45" s="65" t="s">
        <v>310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310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47.449170000000002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28.695599000000001</v>
      </c>
      <c r="O46" s="65" t="s">
        <v>286</v>
      </c>
      <c r="P46" s="65">
        <v>600</v>
      </c>
      <c r="Q46" s="65">
        <v>800</v>
      </c>
      <c r="R46" s="65">
        <v>0</v>
      </c>
      <c r="S46" s="65">
        <v>10000</v>
      </c>
      <c r="T46" s="65">
        <v>1745.7777000000001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2.7765669999999999E-2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6.9380683999999997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882.90790000000004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206.78271000000001</v>
      </c>
      <c r="AX46" s="65" t="s">
        <v>287</v>
      </c>
      <c r="AY46" s="65"/>
      <c r="AZ46" s="65"/>
      <c r="BA46" s="65"/>
      <c r="BB46" s="65"/>
      <c r="BC46" s="65"/>
      <c r="BE46" s="65" t="s">
        <v>356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357</v>
      </c>
      <c r="B2" s="61" t="s">
        <v>358</v>
      </c>
      <c r="C2" s="61" t="s">
        <v>288</v>
      </c>
      <c r="D2" s="61">
        <v>41</v>
      </c>
      <c r="E2" s="61">
        <v>4200.5956999999999</v>
      </c>
      <c r="F2" s="61">
        <v>571.94854999999995</v>
      </c>
      <c r="G2" s="61">
        <v>131.34016</v>
      </c>
      <c r="H2" s="61">
        <v>66.105545000000006</v>
      </c>
      <c r="I2" s="61">
        <v>65.234620000000007</v>
      </c>
      <c r="J2" s="61">
        <v>191.36234999999999</v>
      </c>
      <c r="K2" s="61">
        <v>84.236180000000004</v>
      </c>
      <c r="L2" s="61">
        <v>107.12616</v>
      </c>
      <c r="M2" s="61">
        <v>76.474140000000006</v>
      </c>
      <c r="N2" s="61">
        <v>8.4933910000000008</v>
      </c>
      <c r="O2" s="61">
        <v>44.830410000000001</v>
      </c>
      <c r="P2" s="61">
        <v>2900.1161999999999</v>
      </c>
      <c r="Q2" s="61">
        <v>77.927180000000007</v>
      </c>
      <c r="R2" s="61">
        <v>1770.3387</v>
      </c>
      <c r="S2" s="61">
        <v>223.57901000000001</v>
      </c>
      <c r="T2" s="61">
        <v>18561.12</v>
      </c>
      <c r="U2" s="61">
        <v>9.2217179999999992</v>
      </c>
      <c r="V2" s="61">
        <v>58.297623000000002</v>
      </c>
      <c r="W2" s="61">
        <v>940.78150000000005</v>
      </c>
      <c r="X2" s="61">
        <v>399.05745999999999</v>
      </c>
      <c r="Y2" s="61">
        <v>5.4772325000000004</v>
      </c>
      <c r="Z2" s="61">
        <v>4.0380874000000002</v>
      </c>
      <c r="AA2" s="61">
        <v>40.578704999999999</v>
      </c>
      <c r="AB2" s="61">
        <v>5.1216024999999998</v>
      </c>
      <c r="AC2" s="61">
        <v>1625.2501</v>
      </c>
      <c r="AD2" s="61">
        <v>31.210424</v>
      </c>
      <c r="AE2" s="61">
        <v>7.1463330000000003</v>
      </c>
      <c r="AF2" s="61">
        <v>4.7850226999999999</v>
      </c>
      <c r="AG2" s="61">
        <v>1608.7976000000001</v>
      </c>
      <c r="AH2" s="61">
        <v>923.00854000000004</v>
      </c>
      <c r="AI2" s="61">
        <v>685.78905999999995</v>
      </c>
      <c r="AJ2" s="61">
        <v>3132.9659999999999</v>
      </c>
      <c r="AK2" s="61">
        <v>18020.588</v>
      </c>
      <c r="AL2" s="61">
        <v>376.60980000000001</v>
      </c>
      <c r="AM2" s="61">
        <v>9343.2759999999998</v>
      </c>
      <c r="AN2" s="61">
        <v>329.59237999999999</v>
      </c>
      <c r="AO2" s="61">
        <v>47.449170000000002</v>
      </c>
      <c r="AP2" s="61">
        <v>31.852018000000001</v>
      </c>
      <c r="AQ2" s="61">
        <v>15.597151999999999</v>
      </c>
      <c r="AR2" s="61">
        <v>28.695599000000001</v>
      </c>
      <c r="AS2" s="61">
        <v>1745.7777000000001</v>
      </c>
      <c r="AT2" s="61">
        <v>2.7765669999999999E-2</v>
      </c>
      <c r="AU2" s="61">
        <v>6.9380683999999997</v>
      </c>
      <c r="AV2" s="61">
        <v>882.90790000000004</v>
      </c>
      <c r="AW2" s="61">
        <v>206.78271000000001</v>
      </c>
      <c r="AX2" s="61">
        <v>0.78288113999999998</v>
      </c>
      <c r="AY2" s="61">
        <v>4.6863216999999997</v>
      </c>
      <c r="AZ2" s="61">
        <v>787.33150000000001</v>
      </c>
      <c r="BA2" s="61">
        <v>121.82214</v>
      </c>
      <c r="BB2" s="61">
        <v>34.543869999999998</v>
      </c>
      <c r="BC2" s="61">
        <v>39.027850000000001</v>
      </c>
      <c r="BD2" s="61">
        <v>48.220134999999999</v>
      </c>
      <c r="BE2" s="61">
        <v>3.6178423999999998</v>
      </c>
      <c r="BF2" s="61">
        <v>21.177264999999998</v>
      </c>
      <c r="BG2" s="61">
        <v>2.7754896000000001E-3</v>
      </c>
      <c r="BH2" s="61">
        <v>4.4318169999999997E-2</v>
      </c>
      <c r="BI2" s="61">
        <v>3.4600659999999998E-2</v>
      </c>
      <c r="BJ2" s="61">
        <v>0.19378796000000001</v>
      </c>
      <c r="BK2" s="61">
        <v>2.1349920000000001E-4</v>
      </c>
      <c r="BL2" s="61">
        <v>0.82035035000000001</v>
      </c>
      <c r="BM2" s="61">
        <v>9.3049490000000006</v>
      </c>
      <c r="BN2" s="61">
        <v>2.8803312999999999</v>
      </c>
      <c r="BO2" s="61">
        <v>154.83779999999999</v>
      </c>
      <c r="BP2" s="61">
        <v>26.301995999999999</v>
      </c>
      <c r="BQ2" s="61">
        <v>48.875877000000003</v>
      </c>
      <c r="BR2" s="61">
        <v>178.58931000000001</v>
      </c>
      <c r="BS2" s="61">
        <v>87.302130000000005</v>
      </c>
      <c r="BT2" s="61">
        <v>34.36486</v>
      </c>
      <c r="BU2" s="61">
        <v>0.13741871999999999</v>
      </c>
      <c r="BV2" s="61">
        <v>0.11879441</v>
      </c>
      <c r="BW2" s="61">
        <v>2.197206</v>
      </c>
      <c r="BX2" s="61">
        <v>3.3238547000000001</v>
      </c>
      <c r="BY2" s="61">
        <v>0.32086461999999999</v>
      </c>
      <c r="BZ2" s="61">
        <v>2.2604185999999999E-3</v>
      </c>
      <c r="CA2" s="61">
        <v>2.0398276000000002</v>
      </c>
      <c r="CB2" s="61">
        <v>7.1781849999999994E-2</v>
      </c>
      <c r="CC2" s="61">
        <v>0.60856809999999995</v>
      </c>
      <c r="CD2" s="61">
        <v>4.0191903</v>
      </c>
      <c r="CE2" s="61">
        <v>0.21545586999999999</v>
      </c>
      <c r="CF2" s="61">
        <v>0.4906491</v>
      </c>
      <c r="CG2" s="61">
        <v>1.2449999E-6</v>
      </c>
      <c r="CH2" s="61">
        <v>0.12330951</v>
      </c>
      <c r="CI2" s="61">
        <v>3.8376210000000001E-2</v>
      </c>
      <c r="CJ2" s="61">
        <v>8.3165329999999997</v>
      </c>
      <c r="CK2" s="61">
        <v>5.2444356999999997E-2</v>
      </c>
      <c r="CL2" s="61">
        <v>1.8743821000000001</v>
      </c>
      <c r="CM2" s="61">
        <v>8.4248460000000005</v>
      </c>
      <c r="CN2" s="61">
        <v>6374.3783999999996</v>
      </c>
      <c r="CO2" s="61">
        <v>11106.475</v>
      </c>
      <c r="CP2" s="61">
        <v>8480.5049999999992</v>
      </c>
      <c r="CQ2" s="61">
        <v>2465.5518000000002</v>
      </c>
      <c r="CR2" s="61">
        <v>1374.691</v>
      </c>
      <c r="CS2" s="61">
        <v>765.298</v>
      </c>
      <c r="CT2" s="61">
        <v>6603.8915999999999</v>
      </c>
      <c r="CU2" s="61">
        <v>4569.4780000000001</v>
      </c>
      <c r="CV2" s="61">
        <v>2217.1770000000001</v>
      </c>
      <c r="CW2" s="61">
        <v>5403.0119999999997</v>
      </c>
      <c r="CX2" s="61">
        <v>1575.9707000000001</v>
      </c>
      <c r="CY2" s="61">
        <v>7194.6139999999996</v>
      </c>
      <c r="CZ2" s="61">
        <v>4173.3779999999997</v>
      </c>
      <c r="DA2" s="61">
        <v>10691.213</v>
      </c>
      <c r="DB2" s="61">
        <v>8595.6360000000004</v>
      </c>
      <c r="DC2" s="61">
        <v>16694.756000000001</v>
      </c>
      <c r="DD2" s="61">
        <v>26581.072</v>
      </c>
      <c r="DE2" s="61">
        <v>6226.6289999999999</v>
      </c>
      <c r="DF2" s="61">
        <v>9073.6219999999994</v>
      </c>
      <c r="DG2" s="61">
        <v>6342.0950000000003</v>
      </c>
      <c r="DH2" s="61">
        <v>342.31124999999997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121.82214</v>
      </c>
      <c r="B6">
        <f>BB2</f>
        <v>34.543869999999998</v>
      </c>
      <c r="C6">
        <f>BC2</f>
        <v>39.027850000000001</v>
      </c>
      <c r="D6">
        <f>BD2</f>
        <v>48.220134999999999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28985</v>
      </c>
      <c r="C2" s="56">
        <f ca="1">YEAR(TODAY())-YEAR(B2)+IF(TODAY()&gt;=DATE(YEAR(TODAY()),MONTH(B2),DAY(B2)),0,-1)</f>
        <v>42</v>
      </c>
      <c r="E2" s="52">
        <v>171.5</v>
      </c>
      <c r="F2" s="53" t="s">
        <v>39</v>
      </c>
      <c r="G2" s="52">
        <v>68.900000000000006</v>
      </c>
      <c r="H2" s="51" t="s">
        <v>41</v>
      </c>
      <c r="I2" s="72">
        <f>ROUND(G3/E3^2,1)</f>
        <v>23.4</v>
      </c>
    </row>
    <row r="3" spans="1:9" x14ac:dyDescent="0.3">
      <c r="E3" s="51">
        <f>E2/100</f>
        <v>1.7150000000000001</v>
      </c>
      <c r="F3" s="51" t="s">
        <v>40</v>
      </c>
      <c r="G3" s="51">
        <f>G2</f>
        <v>68.900000000000006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이인원, ID : H1800049)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15:15:48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44299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42</v>
      </c>
      <c r="G12" s="94"/>
      <c r="H12" s="94"/>
      <c r="I12" s="94"/>
      <c r="K12" s="123">
        <f>'개인정보 및 신체계측 입력'!E2</f>
        <v>171.5</v>
      </c>
      <c r="L12" s="124"/>
      <c r="M12" s="117">
        <f>'개인정보 및 신체계측 입력'!G2</f>
        <v>68.900000000000006</v>
      </c>
      <c r="N12" s="118"/>
      <c r="O12" s="113" t="s">
        <v>271</v>
      </c>
      <c r="P12" s="107"/>
      <c r="Q12" s="90">
        <f>'개인정보 및 신체계측 입력'!I2</f>
        <v>23.4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이인원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63.93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14.680999999999999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21.39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19.3</v>
      </c>
      <c r="L72" s="36" t="s">
        <v>53</v>
      </c>
      <c r="M72" s="36">
        <f>ROUND('DRIs DATA'!K8,1)</f>
        <v>9.1999999999999993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236.05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485.81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399.06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341.44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201.1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1201.3699999999999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474.49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2021-11-17T06:54:33Z</dcterms:modified>
</cp:coreProperties>
</file>