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<sst xmlns="http://schemas.openxmlformats.org/spreadsheetml/2006/main" count="692" uniqueCount="337">
  <si>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</si>
  <si>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</si>
  <si>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</si>
  <si>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</si>
  <si>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</si>
  <si>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</si>
  <si>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</si>
  <si>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</si>
  <si>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</si>
  <si>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</si>
  <si>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</si>
  <si>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</si>
  <si>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</si>
  <si>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</si>
  <si>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</si>
  <si>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</si>
  <si>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</si>
  <si>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</si>
  <si>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</si>
  <si>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</si>
  <si>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</si>
  <si>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</si>
  <si>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</si>
  <si>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</si>
  <si>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</si>
  <si>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</si>
  <si>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</si>
  <si>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</si>
  <si>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</si>
  <si>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</si>
  <si>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</si>
  <si>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</si>
  <si>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</si>
  <si>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</si>
  <si>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</si>
  <si>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</si>
  <si>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</si>
  <si>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</si>
  <si>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</si>
  <si>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</si>
  <si>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</si>
  <si>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</si>
  <si>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</si>
  <si>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</si>
  <si>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</si>
  <si>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</si>
  <si>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</si>
  <si>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</si>
  <si>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</si>
  <si>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</si>
  <si>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</si>
  <si>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</si>
  <si>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</si>
  <si>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</si>
  <si>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</si>
  <si>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</si>
  <si>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</si>
  <si>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</si>
  <si>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</si>
  <si>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</si>
  <si>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</si>
  <si>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</si>
  <si>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</si>
  <si>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</si>
  <si>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</si>
  <si>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</si>
  <si>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</si>
  <si>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</si>
  <si>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</si>
  <si>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</si>
  <si>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</si>
  <si>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</si>
  <si>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</si>
  <si>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</si>
  <si>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</si>
  <si>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</si>
  <si>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</si>
  <si>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</si>
  <si>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</si>
  <si>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</si>
  <si>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</si>
  <si>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</si>
  <si>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</si>
  <si>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</si>
  <si>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</si>
  <si>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</si>
  <si>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</si>
  <si>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</si>
  <si>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</si>
  <si>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</si>
  <si>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</si>
  <si>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</si>
  <si>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</si>
  <si>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</si>
  <si>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</si>
  <si>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</si>
  <si>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</si>
  <si>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</si>
  <si>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</si>
  <si>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</si>
  <si>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</si>
  <si>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</si>
  <si>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</si>
  <si>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</si>
  <si>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</si>
  <si>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</si>
  <si>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</si>
  <si>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</si>
  <si>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</si>
  <si>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</si>
  <si>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</si>
  <si>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</si>
  <si>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</si>
  <si>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</si>
  <si>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</si>
  <si>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</si>
  <si>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</si>
  <si>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</si>
  <si>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</si>
  <si>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</si>
  <si>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</si>
  <si>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</si>
  <si>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</si>
  <si>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</si>
  <si>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</si>
  <si>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</si>
  <si>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</si>
  <si>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</si>
  <si>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</si>
  <si>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</si>
  <si>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</si>
  <si>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</si>
  <si>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</si>
  <si>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</si>
  <si>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</si>
  <si>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</si>
  <si>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</si>
  <si>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</si>
  <si>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</si>
  <si>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</si>
  <si>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</si>
  <si>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</si>
  <si>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</si>
  <si>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</si>
  <si>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</si>
  <si>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</si>
  <si>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</si>
  <si>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</si>
  <si>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</si>
  <si>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</si>
  <si>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</si>
  <si>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</si>
  <si>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</si>
  <si>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</si>
  <si>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</si>
  <si>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</si>
  <si>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</si>
  <si>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</si>
  <si>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</si>
  <si>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</si>
  <si>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</si>
  <si>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</si>
  <si>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</si>
  <si>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</si>
  <si>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</si>
  <si>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</si>
  <si>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</si>
  <si>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</si>
  <si>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</si>
  <si>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</si>
  <si>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</si>
  <si>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</si>
  <si>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</si>
  <si>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</si>
  <si>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</si>
  <si>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</si>
  <si>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</si>
  <si>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</si>
  <si>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</si>
  <si>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</si>
  <si>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</si>
  <si>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</si>
  <si>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</si>
  <si>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</si>
  <si>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</si>
  <si>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</si>
  <si>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</si>
  <si>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</si>
  <si>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</si>
  <si>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</si>
  <si>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</si>
  <si>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</si>
  <si>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</si>
  <si>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</si>
  <si>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</si>
  <si>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</si>
  <si>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</si>
  <si>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</si>
  <si>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</si>
  <si>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</si>
  <si>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</si>
  <si>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</si>
  <si>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</si>
  <si>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</si>
  <si>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</si>
  <si>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</si>
  <si>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</si>
  <si>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</si>
  <si>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</si>
  <si>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</si>
  <si>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</si>
  <si>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</si>
  <si>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</si>
  <si>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</si>
  <si>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</si>
  <si>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</si>
  <si>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</si>
  <si>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</si>
  <si>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</si>
  <si>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</si>
  <si>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</si>
  <si>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</si>
  <si>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</si>
  <si>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</si>
  <si>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</si>
  <si>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</si>
  <si>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</si>
  <si>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</si>
  <si>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</si>
  <si>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</si>
  <si>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</si>
  <si>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</si>
  <si>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</si>
  <si>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</si>
  <si>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</si>
  <si>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</si>
  <si>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</si>
  <si>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</si>
  <si>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</si>
  <si>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</si>
  <si>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</si>
  <si>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</si>
  <si>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</si>
  <si>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</si>
  <si>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</si>
  <si>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</si>
  <si>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</si>
  <si>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</si>
  <si>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</si>
  <si>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</si>
  <si>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</si>
  <si>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</si>
  <si>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</si>
  <si>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</si>
  <si>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</si>
  <si>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</si>
  <si>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</si>
  <si>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</si>
  <si>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</si>
  <si>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</si>
  <si>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</si>
  <si>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</si>
  <si>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</si>
  <si>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</si>
  <si>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</si>
  <si>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</si>
  <si>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</si>
  <si>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</si>
  <si>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</si>
  <si>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</si>
  <si>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</si>
  <si>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</si>
  <si>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</si>
  <si>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</si>
  <si>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</si>
  <si>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</si>
  <si>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</si>
  <si>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</si>
  <si>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</si>
  <si>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</si>
  <si>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</si>
  <si>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</si>
  <si>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</si>
  <si>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</si>
  <si>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</si>
  <si>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</si>
  <si>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</si>
  <si>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</si>
  <si>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</si>
  <si>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</si>
  <si>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</si>
  <si>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</si>
  <si>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</si>
  <si>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</si>
  <si>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</si>
  <si>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</si>
  <si>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</si>
  <si>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</si>
  <si>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</si>
  <si>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</si>
  <si>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</si>
  <si>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</si>
  <si>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</si>
  <si>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</si>
  <si>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</si>
  <si>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</si>
  <si>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</si>
  <si>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</si>
  <si>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</si>
  <si>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</si>
  <si>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</si>
  <si>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</si>
  <si>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</si>
  <si>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</si>
  <si>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</si>
  <si>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</si>
  <si>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</si>
  <si>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</si>
  <si>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</si>
  <si>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</si>
  <si>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</si>
  <si>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</si>
  <si>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</si>
  <si>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</si>
  <si>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</si>
  <si>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</si>
  <si>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</si>
  <si>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</si>
  <si>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</si>
  <si>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</si>
  <si>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</si>
  <si>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</si>
  <si>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</si>
  <si>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(설문지 : FFQ 95문항 설문지, 사용자 : 이길자, ID : H1800050)</t>
  </si>
  <si>
    <t>2021년 11월 17일 15:17:02</t>
  </si>
  <si>
    <t>H1800050</t>
  </si>
  <si>
    <t>이길자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</si>
</sst>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147.03932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3.0649989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9.7287499999999999E-2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2334.8643000000002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4611.1000000000004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115.80772399999999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216.91919999999999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20.181398000000002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1234.7192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1.9904756999999999E-2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4.8513745999999998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40.517024999999997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1360.5222000000001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178.82422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8.5990000000000002</c:v>
                </c:pt>
                <c:pt idx="1">
                  <c:v>15.760999999999999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25.244743</c:v>
                </c:pt>
                <c:pt idx="1">
                  <c:v>29.010034999999998</c:v>
                </c:pt>
                <c:pt idx="2">
                  <c:v>33.135227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724.53560000000004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22.967307999999999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51.801000000000002</c:v>
                </c:pt>
                <c:pt idx="1">
                  <c:v>16.474</c:v>
                </c:pt>
                <c:pt idx="2">
                  <c:v>31.725999999999999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2254.9983000000002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99.21472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1192.4038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4.7711930000000002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8437.2950000000001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29.080938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2.7127330000000001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296.33416999999997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2.048969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25.728289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2.7127330000000001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757.73069999999996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35.943984999999998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이길자, ID : H1800050)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15:17:02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2254.9983000000002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147.03932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40.517024999999997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51.801000000000002</v>
      </c>
      <c r="G8" s="59">
        <f>'DRIs DATA 입력'!G8</f>
        <v>16.474</v>
      </c>
      <c r="H8" s="59">
        <f>'DRIs DATA 입력'!H8</f>
        <v>31.725999999999999</v>
      </c>
      <c r="I8" s="46"/>
      <c r="J8" s="59" t="s">
        <v>216</v>
      </c>
      <c r="K8" s="59">
        <f>'DRIs DATA 입력'!K8</f>
        <v>8.5990000000000002</v>
      </c>
      <c r="L8" s="59">
        <f>'DRIs DATA 입력'!L8</f>
        <v>15.760999999999999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724.53560000000004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22.967307999999999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4.7711930000000002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296.33416999999997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99.21472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2.9858432000000001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2.048969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25.728289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2.7127330000000001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757.73069999999996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35.943984999999998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3.0649989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9.7287499999999999E-2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1192.4038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2334.8643000000002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8437.2950000000001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4611.1000000000004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115.80772399999999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216.91919999999999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29.080938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20.181398000000002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1234.7192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1.9904756999999999E-2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4.8513745999999998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1360.5222000000001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178.82422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1600</v>
      </c>
      <c r="C6" s="65">
        <v>2254.9983000000002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40</v>
      </c>
      <c r="P6" s="65">
        <v>45</v>
      </c>
      <c r="Q6" s="65">
        <v>0</v>
      </c>
      <c r="R6" s="65">
        <v>0</v>
      </c>
      <c r="S6" s="65">
        <v>147.03932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40.517024999999997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51.801000000000002</v>
      </c>
      <c r="G8" s="65">
        <v>16.474</v>
      </c>
      <c r="H8" s="65">
        <v>31.725999999999999</v>
      </c>
      <c r="J8" s="65" t="s">
        <v>326</v>
      </c>
      <c r="K8" s="65">
        <v>8.5990000000000002</v>
      </c>
      <c r="L8" s="65">
        <v>15.760999999999999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410</v>
      </c>
      <c r="C16" s="65">
        <v>550</v>
      </c>
      <c r="D16" s="65">
        <v>0</v>
      </c>
      <c r="E16" s="65">
        <v>3000</v>
      </c>
      <c r="F16" s="65">
        <v>724.53560000000004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22.967307999999999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4.7711930000000002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296.33416999999997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99.21472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2.9858432000000001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2.048969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25.728289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2.7127330000000001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757.73069999999996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35.943984999999998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3.0649989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9.7287499999999999E-2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1192.4038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2334.8643000000002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8437.2950000000001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4611.1000000000004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115.80772399999999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216.91919999999999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29.080938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20.181398000000002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1234.7192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1.9904756999999999E-2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4.8513745999999998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1360.5222000000001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178.82422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66</v>
      </c>
      <c r="E2" s="61">
        <v>2254.9983000000002</v>
      </c>
      <c r="F2" s="61">
        <v>240.08147</v>
      </c>
      <c r="G2" s="61">
        <v>76.350449999999995</v>
      </c>
      <c r="H2" s="61">
        <v>31.516068000000001</v>
      </c>
      <c r="I2" s="61">
        <v>44.834380000000003</v>
      </c>
      <c r="J2" s="61">
        <v>147.03932</v>
      </c>
      <c r="K2" s="61">
        <v>52.640045000000001</v>
      </c>
      <c r="L2" s="61">
        <v>94.399280000000005</v>
      </c>
      <c r="M2" s="61">
        <v>40.517024999999997</v>
      </c>
      <c r="N2" s="61">
        <v>5.6200390000000002</v>
      </c>
      <c r="O2" s="61">
        <v>23.095870999999999</v>
      </c>
      <c r="P2" s="61">
        <v>1238.9347</v>
      </c>
      <c r="Q2" s="61">
        <v>40.464509999999997</v>
      </c>
      <c r="R2" s="61">
        <v>724.53560000000004</v>
      </c>
      <c r="S2" s="61">
        <v>102.69991</v>
      </c>
      <c r="T2" s="61">
        <v>7462.0280000000002</v>
      </c>
      <c r="U2" s="61">
        <v>4.7711930000000002</v>
      </c>
      <c r="V2" s="61">
        <v>22.967307999999999</v>
      </c>
      <c r="W2" s="61">
        <v>296.33416999999997</v>
      </c>
      <c r="X2" s="61">
        <v>99.21472</v>
      </c>
      <c r="Y2" s="61">
        <v>2.9858432000000001</v>
      </c>
      <c r="Z2" s="61">
        <v>2.048969</v>
      </c>
      <c r="AA2" s="61">
        <v>25.728289</v>
      </c>
      <c r="AB2" s="61">
        <v>2.7127330000000001</v>
      </c>
      <c r="AC2" s="61">
        <v>757.73069999999996</v>
      </c>
      <c r="AD2" s="61">
        <v>35.943984999999998</v>
      </c>
      <c r="AE2" s="61">
        <v>3.0649989</v>
      </c>
      <c r="AF2" s="61">
        <v>9.7287499999999999E-2</v>
      </c>
      <c r="AG2" s="61">
        <v>1192.4038</v>
      </c>
      <c r="AH2" s="61">
        <v>525.01710000000003</v>
      </c>
      <c r="AI2" s="61">
        <v>667.38670000000002</v>
      </c>
      <c r="AJ2" s="61">
        <v>2334.8643000000002</v>
      </c>
      <c r="AK2" s="61">
        <v>8437.2950000000001</v>
      </c>
      <c r="AL2" s="61">
        <v>115.80772399999999</v>
      </c>
      <c r="AM2" s="61">
        <v>4611.1000000000004</v>
      </c>
      <c r="AN2" s="61">
        <v>216.91919999999999</v>
      </c>
      <c r="AO2" s="61">
        <v>29.080938</v>
      </c>
      <c r="AP2" s="61">
        <v>17.811942999999999</v>
      </c>
      <c r="AQ2" s="61">
        <v>11.268993</v>
      </c>
      <c r="AR2" s="61">
        <v>20.181398000000002</v>
      </c>
      <c r="AS2" s="61">
        <v>1234.7192</v>
      </c>
      <c r="AT2" s="61">
        <v>1.9904756999999999E-2</v>
      </c>
      <c r="AU2" s="61">
        <v>4.8513745999999998</v>
      </c>
      <c r="AV2" s="61">
        <v>1360.5222000000001</v>
      </c>
      <c r="AW2" s="61">
        <v>178.82422</v>
      </c>
      <c r="AX2" s="61">
        <v>0.18066099999999999</v>
      </c>
      <c r="AY2" s="61">
        <v>4.0960010000000002</v>
      </c>
      <c r="AZ2" s="61">
        <v>478.39575000000002</v>
      </c>
      <c r="BA2" s="61">
        <v>87.393270000000001</v>
      </c>
      <c r="BB2" s="61">
        <v>25.244743</v>
      </c>
      <c r="BC2" s="61">
        <v>29.010034999999998</v>
      </c>
      <c r="BD2" s="61">
        <v>33.135227</v>
      </c>
      <c r="BE2" s="61">
        <v>3.1077218000000002</v>
      </c>
      <c r="BF2" s="61">
        <v>18.765391999999999</v>
      </c>
      <c r="BG2" s="61">
        <v>0</v>
      </c>
      <c r="BH2" s="61">
        <v>1.0264130999999999E-2</v>
      </c>
      <c r="BI2" s="61">
        <v>8.2326840000000005E-3</v>
      </c>
      <c r="BJ2" s="61">
        <v>0.10406026</v>
      </c>
      <c r="BK2" s="61">
        <v>0</v>
      </c>
      <c r="BL2" s="61">
        <v>0.14674205000000001</v>
      </c>
      <c r="BM2" s="61">
        <v>2.894215</v>
      </c>
      <c r="BN2" s="61">
        <v>0.42596155000000002</v>
      </c>
      <c r="BO2" s="61">
        <v>43.877074999999998</v>
      </c>
      <c r="BP2" s="61">
        <v>8.1058880000000002</v>
      </c>
      <c r="BQ2" s="61">
        <v>13.832720999999999</v>
      </c>
      <c r="BR2" s="61">
        <v>51.373004999999999</v>
      </c>
      <c r="BS2" s="61">
        <v>37.343124000000003</v>
      </c>
      <c r="BT2" s="61">
        <v>6.6287317000000003</v>
      </c>
      <c r="BU2" s="61">
        <v>1.1774211999999999E-2</v>
      </c>
      <c r="BV2" s="61">
        <v>0.18528742000000001</v>
      </c>
      <c r="BW2" s="61">
        <v>0.49154853999999998</v>
      </c>
      <c r="BX2" s="61">
        <v>2.0324477999999999</v>
      </c>
      <c r="BY2" s="61">
        <v>0.31882090000000002</v>
      </c>
      <c r="BZ2" s="61">
        <v>1.3200003000000001E-3</v>
      </c>
      <c r="CA2" s="61">
        <v>1.0882422</v>
      </c>
      <c r="CB2" s="61">
        <v>5.5629565999999998E-2</v>
      </c>
      <c r="CC2" s="61">
        <v>0.74015909999999996</v>
      </c>
      <c r="CD2" s="61">
        <v>7.0525956000000001</v>
      </c>
      <c r="CE2" s="61">
        <v>0.15140160999999999</v>
      </c>
      <c r="CF2" s="61">
        <v>0.40288647999999999</v>
      </c>
      <c r="CG2" s="61">
        <v>0</v>
      </c>
      <c r="CH2" s="61">
        <v>9.7391865999999994E-2</v>
      </c>
      <c r="CI2" s="61">
        <v>0</v>
      </c>
      <c r="CJ2" s="61">
        <v>14.577359</v>
      </c>
      <c r="CK2" s="61">
        <v>4.2779355999999998E-2</v>
      </c>
      <c r="CL2" s="61">
        <v>0.47848170000000001</v>
      </c>
      <c r="CM2" s="61">
        <v>3.2755557999999998</v>
      </c>
      <c r="CN2" s="61">
        <v>5651.7969999999996</v>
      </c>
      <c r="CO2" s="61">
        <v>10055.081</v>
      </c>
      <c r="CP2" s="61">
        <v>8456.1190000000006</v>
      </c>
      <c r="CQ2" s="61">
        <v>2449.1133</v>
      </c>
      <c r="CR2" s="61">
        <v>1266.2625</v>
      </c>
      <c r="CS2" s="61">
        <v>675.93539999999996</v>
      </c>
      <c r="CT2" s="61">
        <v>5837.1009999999997</v>
      </c>
      <c r="CU2" s="61">
        <v>4277.4472999999998</v>
      </c>
      <c r="CV2" s="61">
        <v>1644.2979</v>
      </c>
      <c r="CW2" s="61">
        <v>5068.1426000000001</v>
      </c>
      <c r="CX2" s="61">
        <v>1388.5625</v>
      </c>
      <c r="CY2" s="61">
        <v>6275.1997000000001</v>
      </c>
      <c r="CZ2" s="61">
        <v>3390.3818000000001</v>
      </c>
      <c r="DA2" s="61">
        <v>9872.7379999999994</v>
      </c>
      <c r="DB2" s="61">
        <v>7602.5609999999997</v>
      </c>
      <c r="DC2" s="61">
        <v>14811.314</v>
      </c>
      <c r="DD2" s="61">
        <v>22975.75</v>
      </c>
      <c r="DE2" s="61">
        <v>5692.7407000000003</v>
      </c>
      <c r="DF2" s="61">
        <v>6860.5050000000001</v>
      </c>
      <c r="DG2" s="61">
        <v>5678.2353999999996</v>
      </c>
      <c r="DH2" s="61">
        <v>530.89779999999996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87.393270000000001</v>
      </c>
      <c r="B6">
        <f>BB2</f>
        <v>25.244743</v>
      </c>
      <c r="C6">
        <f>BC2</f>
        <v>29.010034999999998</v>
      </c>
      <c r="D6">
        <f>BD2</f>
        <v>33.135227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20185</v>
      </c>
      <c r="C2" s="56">
        <f ca="1">YEAR(TODAY())-YEAR(B2)+IF(TODAY()&gt;=DATE(YEAR(TODAY()),MONTH(B2),DAY(B2)),0,-1)</f>
        <v>66</v>
      </c>
      <c r="E2" s="52">
        <v>159</v>
      </c>
      <c r="F2" s="53" t="s">
        <v>39</v>
      </c>
      <c r="G2" s="52">
        <v>79</v>
      </c>
      <c r="H2" s="51" t="s">
        <v>41</v>
      </c>
      <c r="I2" s="72">
        <f>ROUND(G3/E3^2,1)</f>
        <v>31.2</v>
      </c>
    </row>
    <row r="3" spans="1:9" x14ac:dyDescent="0.3">
      <c r="E3" s="51">
        <f>E2/100</f>
        <v>1.59</v>
      </c>
      <c r="F3" s="51" t="s">
        <v>40</v>
      </c>
      <c r="G3" s="51">
        <f>G2</f>
        <v>79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이길자, ID : H1800050)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15:17:02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44306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159</v>
      </c>
      <c r="L12" s="124"/>
      <c r="M12" s="117">
        <f>'개인정보 및 신체계측 입력'!G2</f>
        <v>79</v>
      </c>
      <c r="N12" s="118"/>
      <c r="O12" s="113" t="s">
        <v>271</v>
      </c>
      <c r="P12" s="107"/>
      <c r="Q12" s="90">
        <f>'개인정보 및 신체계측 입력'!I2</f>
        <v>31.2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이길자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51.801000000000002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16.474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31.725999999999999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15.8</v>
      </c>
      <c r="L72" s="36" t="s">
        <v>53</v>
      </c>
      <c r="M72" s="36">
        <f>ROUND('DRIs DATA'!K8,1)</f>
        <v>8.6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96.6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191.39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99.21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180.85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149.05000000000001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562.49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290.81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2021-11-17T06:55:29Z</dcterms:modified>
</cp:coreProperties>
</file>