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<sst xmlns="http://schemas.openxmlformats.org/spreadsheetml/2006/main" count="692" uniqueCount="337">
  <si>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</si>
  <si>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</si>
  <si>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</si>
  <si>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</si>
  <si>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</si>
  <si>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</si>
  <si>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</si>
  <si>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</si>
  <si>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</si>
  <si>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</si>
  <si>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</si>
  <si>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</si>
  <si>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</si>
  <si>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</si>
  <si>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</si>
  <si>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</si>
  <si>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</si>
  <si>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</si>
  <si>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</si>
  <si>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</si>
  <si>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</si>
  <si>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</si>
  <si>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</si>
  <si>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</si>
  <si>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</si>
  <si>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</si>
  <si>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</si>
  <si>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</si>
  <si>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</si>
  <si>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</si>
  <si>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</si>
  <si>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</si>
  <si>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</si>
  <si>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</si>
  <si>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</si>
  <si>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</si>
  <si>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</si>
  <si>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</si>
  <si>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</si>
  <si>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</si>
  <si>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</si>
  <si>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</si>
  <si>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</si>
  <si>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</si>
  <si>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</si>
  <si>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</si>
  <si>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</si>
  <si>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</si>
  <si>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</si>
  <si>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</si>
  <si>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</si>
  <si>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</si>
  <si>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</si>
  <si>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</si>
  <si>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</si>
  <si>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</si>
  <si>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</si>
  <si>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</si>
  <si>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</si>
  <si>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</si>
  <si>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</si>
  <si>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</si>
  <si>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</si>
  <si>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</si>
  <si>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</si>
  <si>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</si>
  <si>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</si>
  <si>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</si>
  <si>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</si>
  <si>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</si>
  <si>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</si>
  <si>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</si>
  <si>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</si>
  <si>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</si>
  <si>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</si>
  <si>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</si>
  <si>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</si>
  <si>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</si>
  <si>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</si>
  <si>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</si>
  <si>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</si>
  <si>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</si>
  <si>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</si>
  <si>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</si>
  <si>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</si>
  <si>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</si>
  <si>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</si>
  <si>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</si>
  <si>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</si>
  <si>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</si>
  <si>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</si>
  <si>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</si>
  <si>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</si>
  <si>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</si>
  <si>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</si>
  <si>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</si>
  <si>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</si>
  <si>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</si>
  <si>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</si>
  <si>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</si>
  <si>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</si>
  <si>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</si>
  <si>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</si>
  <si>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</si>
  <si>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</si>
  <si>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</si>
  <si>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</si>
  <si>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</si>
  <si>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</si>
  <si>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</si>
  <si>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</si>
  <si>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</si>
  <si>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</si>
  <si>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</si>
  <si>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</si>
  <si>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</si>
  <si>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</si>
  <si>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</si>
  <si>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</si>
  <si>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</si>
  <si>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</si>
  <si>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</si>
  <si>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</si>
  <si>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</si>
  <si>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</si>
  <si>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</si>
  <si>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</si>
  <si>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</si>
  <si>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</si>
  <si>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</si>
  <si>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</si>
  <si>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</si>
  <si>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</si>
  <si>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</si>
  <si>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</si>
  <si>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</si>
  <si>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</si>
  <si>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</si>
  <si>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</si>
  <si>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</si>
  <si>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</si>
  <si>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</si>
  <si>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</si>
  <si>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</si>
  <si>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</si>
  <si>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</si>
  <si>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</si>
  <si>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</si>
  <si>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</si>
  <si>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</si>
  <si>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</si>
  <si>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</si>
  <si>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</si>
  <si>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</si>
  <si>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</si>
  <si>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</si>
  <si>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</si>
  <si>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</si>
  <si>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</si>
  <si>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</si>
  <si>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</si>
  <si>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</si>
  <si>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</si>
  <si>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</si>
  <si>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</si>
  <si>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</si>
  <si>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</si>
  <si>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</si>
  <si>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</si>
  <si>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</si>
  <si>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</si>
  <si>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</si>
  <si>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</si>
  <si>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</si>
  <si>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</si>
  <si>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</si>
  <si>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</si>
  <si>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</si>
  <si>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</si>
  <si>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</si>
  <si>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</si>
  <si>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</si>
  <si>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</si>
  <si>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</si>
  <si>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</si>
  <si>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</si>
  <si>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</si>
  <si>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</si>
  <si>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</si>
  <si>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</si>
  <si>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</si>
  <si>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</si>
  <si>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</si>
  <si>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</si>
  <si>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</si>
  <si>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</si>
  <si>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</si>
  <si>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</si>
  <si>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</si>
  <si>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</si>
  <si>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</si>
  <si>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</si>
  <si>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</si>
  <si>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</si>
  <si>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</si>
  <si>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</si>
  <si>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</si>
  <si>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</si>
  <si>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</si>
  <si>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</si>
  <si>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</si>
  <si>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</si>
  <si>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</si>
  <si>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</si>
  <si>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</si>
  <si>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</si>
  <si>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</si>
  <si>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</si>
  <si>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</si>
  <si>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</si>
  <si>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</si>
  <si>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</si>
  <si>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</si>
  <si>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</si>
  <si>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</si>
  <si>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</si>
  <si>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</si>
  <si>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</si>
  <si>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</si>
  <si>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</si>
  <si>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</si>
  <si>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</si>
  <si>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</si>
  <si>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</si>
  <si>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</si>
  <si>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</si>
  <si>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</si>
  <si>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</si>
  <si>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</si>
  <si>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</si>
  <si>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</si>
  <si>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</si>
  <si>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</si>
  <si>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</si>
  <si>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</si>
  <si>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</si>
  <si>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</si>
  <si>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</si>
  <si>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</si>
  <si>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</si>
  <si>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</si>
  <si>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</si>
  <si>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</si>
  <si>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</si>
  <si>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</si>
  <si>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</si>
  <si>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</si>
  <si>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</si>
  <si>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</si>
  <si>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</si>
  <si>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</si>
  <si>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</si>
  <si>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</si>
  <si>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</si>
  <si>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</si>
  <si>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</si>
  <si>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</si>
  <si>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</si>
  <si>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</si>
  <si>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</si>
  <si>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</si>
  <si>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</si>
  <si>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</si>
  <si>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</si>
  <si>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</si>
  <si>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</si>
  <si>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</si>
  <si>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</si>
  <si>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</si>
  <si>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</si>
  <si>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</si>
  <si>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</si>
  <si>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</si>
  <si>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</si>
  <si>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</si>
  <si>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</si>
  <si>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</si>
  <si>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</si>
  <si>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</si>
  <si>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</si>
  <si>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</si>
  <si>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</si>
  <si>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</si>
  <si>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</si>
  <si>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</si>
  <si>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</si>
  <si>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</si>
  <si>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</si>
  <si>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</si>
  <si>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</si>
  <si>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</si>
  <si>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</si>
  <si>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</si>
  <si>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</si>
  <si>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</si>
  <si>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</si>
  <si>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</si>
  <si>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</si>
  <si>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</si>
  <si>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</si>
  <si>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</si>
  <si>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</si>
  <si>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</si>
  <si>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</si>
  <si>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</si>
  <si>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</si>
  <si>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</si>
  <si>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</si>
  <si>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</si>
  <si>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</si>
  <si>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</si>
  <si>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</si>
  <si>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</si>
  <si>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</si>
  <si>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</si>
  <si>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</si>
  <si>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</si>
  <si>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</si>
  <si>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</si>
  <si>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</si>
  <si>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</si>
  <si>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</si>
  <si>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</si>
  <si>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주상배, ID : H1800052)</t>
  </si>
  <si>
    <t>2021년 11월 17일 15:19:53</t>
  </si>
  <si>
    <t>H1800052</t>
  </si>
  <si>
    <t>주상배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</si>
</sst>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101.51604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3.8650205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2.1216113999999999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1810.9717000000001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3690.2721999999999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270.80515000000003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168.09987000000001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18.290967999999999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1181.1869999999999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1.6894455999999999E-2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5.0596566000000003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29.594342999999999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359.57056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123.91231999999999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7.0359999999999996</c:v>
                </c:pt>
                <c:pt idx="1">
                  <c:v>7.2910000000000004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31.135157</c:v>
                </c:pt>
                <c:pt idx="1">
                  <c:v>39.910409999999999</c:v>
                </c:pt>
                <c:pt idx="2">
                  <c:v>24.807099999999998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609.34704999999997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23.486419999999999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69.540000000000006</c:v>
                </c:pt>
                <c:pt idx="1">
                  <c:v>11.342000000000001</c:v>
                </c:pt>
                <c:pt idx="2">
                  <c:v>19.117000000000001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2467.4699999999998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112.397606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919.36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9.8369110000000006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5463.5146000000004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19.725815000000001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6.6179695000000001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250.37801999999999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1.6950368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20.432095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6.6179695000000001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533.83860000000004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17.300169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주상배, ID : H1800052)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15:19:53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2467.4699999999998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101.51604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29.594342999999999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69.540000000000006</v>
      </c>
      <c r="G8" s="59">
        <f>'DRIs DATA 입력'!G8</f>
        <v>11.342000000000001</v>
      </c>
      <c r="H8" s="59">
        <f>'DRIs DATA 입력'!H8</f>
        <v>19.117000000000001</v>
      </c>
      <c r="I8" s="46"/>
      <c r="J8" s="59" t="s">
        <v>216</v>
      </c>
      <c r="K8" s="59">
        <f>'DRIs DATA 입력'!K8</f>
        <v>7.0359999999999996</v>
      </c>
      <c r="L8" s="59">
        <f>'DRIs DATA 입력'!L8</f>
        <v>7.2910000000000004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609.34704999999997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23.486419999999999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9.8369110000000006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250.37801999999999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112.397606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1.9338230000000001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1.6950368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20.432095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6.6179695000000001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533.83860000000004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17.300169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3.8650205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2.1216113999999999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919.36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1810.9717000000001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5463.5146000000004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3690.2721999999999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270.80515000000003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168.09987000000001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19.725815000000001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18.290967999999999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1181.1869999999999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1.6894455999999999E-2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5.0596566000000003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359.57056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123.91231999999999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2467.4699999999998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101.51604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29.594342999999999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69.540000000000006</v>
      </c>
      <c r="G8" s="65">
        <v>11.342000000000001</v>
      </c>
      <c r="H8" s="65">
        <v>19.117000000000001</v>
      </c>
      <c r="J8" s="65" t="s">
        <v>326</v>
      </c>
      <c r="K8" s="65">
        <v>7.0359999999999996</v>
      </c>
      <c r="L8" s="65">
        <v>7.2910000000000004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609.34704999999997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23.486419999999999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9.8369110000000006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250.37801999999999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112.397606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1.9338230000000001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1.6950368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20.432095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6.6179695000000001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533.83860000000004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17.300169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3.8650205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2.1216113999999999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919.36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1810.9717000000001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5463.5146000000004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3690.2721999999999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270.80515000000003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168.09987000000001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19.725815000000001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18.290967999999999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1181.1869999999999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1.6894455999999999E-2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5.0596566000000003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359.57056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123.91231999999999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62</v>
      </c>
      <c r="E2" s="61">
        <v>2467.4699999999998</v>
      </c>
      <c r="F2" s="61">
        <v>369.26600000000002</v>
      </c>
      <c r="G2" s="61">
        <v>60.229443000000003</v>
      </c>
      <c r="H2" s="61">
        <v>35.023125</v>
      </c>
      <c r="I2" s="61">
        <v>25.206318</v>
      </c>
      <c r="J2" s="61">
        <v>101.51604</v>
      </c>
      <c r="K2" s="61">
        <v>51.053401999999998</v>
      </c>
      <c r="L2" s="61">
        <v>50.462634999999999</v>
      </c>
      <c r="M2" s="61">
        <v>29.594342999999999</v>
      </c>
      <c r="N2" s="61">
        <v>3.3622253</v>
      </c>
      <c r="O2" s="61">
        <v>14.416584</v>
      </c>
      <c r="P2" s="61">
        <v>1137.6083000000001</v>
      </c>
      <c r="Q2" s="61">
        <v>28.563005</v>
      </c>
      <c r="R2" s="61">
        <v>609.34704999999997</v>
      </c>
      <c r="S2" s="61">
        <v>188.9872</v>
      </c>
      <c r="T2" s="61">
        <v>5044.3184000000001</v>
      </c>
      <c r="U2" s="61">
        <v>9.8369110000000006</v>
      </c>
      <c r="V2" s="61">
        <v>23.486419999999999</v>
      </c>
      <c r="W2" s="61">
        <v>250.37801999999999</v>
      </c>
      <c r="X2" s="61">
        <v>112.397606</v>
      </c>
      <c r="Y2" s="61">
        <v>1.9338230000000001</v>
      </c>
      <c r="Z2" s="61">
        <v>1.6950368</v>
      </c>
      <c r="AA2" s="61">
        <v>20.432095</v>
      </c>
      <c r="AB2" s="61">
        <v>6.6179695000000001</v>
      </c>
      <c r="AC2" s="61">
        <v>533.83860000000004</v>
      </c>
      <c r="AD2" s="61">
        <v>17.300169</v>
      </c>
      <c r="AE2" s="61">
        <v>3.8650205</v>
      </c>
      <c r="AF2" s="61">
        <v>2.1216113999999999</v>
      </c>
      <c r="AG2" s="61">
        <v>919.36</v>
      </c>
      <c r="AH2" s="61">
        <v>402.77483999999998</v>
      </c>
      <c r="AI2" s="61">
        <v>516.58514000000002</v>
      </c>
      <c r="AJ2" s="61">
        <v>1810.9717000000001</v>
      </c>
      <c r="AK2" s="61">
        <v>5463.5146000000004</v>
      </c>
      <c r="AL2" s="61">
        <v>270.80515000000003</v>
      </c>
      <c r="AM2" s="61">
        <v>3690.2721999999999</v>
      </c>
      <c r="AN2" s="61">
        <v>168.09987000000001</v>
      </c>
      <c r="AO2" s="61">
        <v>19.725815000000001</v>
      </c>
      <c r="AP2" s="61">
        <v>14.398505999999999</v>
      </c>
      <c r="AQ2" s="61">
        <v>5.3273077000000004</v>
      </c>
      <c r="AR2" s="61">
        <v>18.290967999999999</v>
      </c>
      <c r="AS2" s="61">
        <v>1181.1869999999999</v>
      </c>
      <c r="AT2" s="61">
        <v>1.6894455999999999E-2</v>
      </c>
      <c r="AU2" s="61">
        <v>5.0596566000000003</v>
      </c>
      <c r="AV2" s="61">
        <v>359.57056</v>
      </c>
      <c r="AW2" s="61">
        <v>123.91231999999999</v>
      </c>
      <c r="AX2" s="61">
        <v>0.12817435999999999</v>
      </c>
      <c r="AY2" s="61">
        <v>1.0825988</v>
      </c>
      <c r="AZ2" s="61">
        <v>299.82531999999998</v>
      </c>
      <c r="BA2" s="61">
        <v>95.864170000000001</v>
      </c>
      <c r="BB2" s="61">
        <v>31.135157</v>
      </c>
      <c r="BC2" s="61">
        <v>39.910409999999999</v>
      </c>
      <c r="BD2" s="61">
        <v>24.807099999999998</v>
      </c>
      <c r="BE2" s="61">
        <v>1.0856357999999999</v>
      </c>
      <c r="BF2" s="61">
        <v>5.2689576000000002</v>
      </c>
      <c r="BG2" s="61">
        <v>0</v>
      </c>
      <c r="BH2" s="61">
        <v>5.1096134000000001E-2</v>
      </c>
      <c r="BI2" s="61">
        <v>3.8570564000000002E-2</v>
      </c>
      <c r="BJ2" s="61">
        <v>0.13267108999999999</v>
      </c>
      <c r="BK2" s="61">
        <v>0</v>
      </c>
      <c r="BL2" s="61">
        <v>0.31739420000000002</v>
      </c>
      <c r="BM2" s="61">
        <v>6.276961</v>
      </c>
      <c r="BN2" s="61">
        <v>0.83116084000000001</v>
      </c>
      <c r="BO2" s="61">
        <v>57.348846000000002</v>
      </c>
      <c r="BP2" s="61">
        <v>16.092663000000002</v>
      </c>
      <c r="BQ2" s="61">
        <v>16.760861999999999</v>
      </c>
      <c r="BR2" s="61">
        <v>69.677599999999998</v>
      </c>
      <c r="BS2" s="61">
        <v>18.809456000000001</v>
      </c>
      <c r="BT2" s="61">
        <v>8.7972429999999999</v>
      </c>
      <c r="BU2" s="61">
        <v>0.50679207000000004</v>
      </c>
      <c r="BV2" s="61">
        <v>0.30654125999999998</v>
      </c>
      <c r="BW2" s="61">
        <v>0.74855110000000002</v>
      </c>
      <c r="BX2" s="61">
        <v>2.0891549999999999</v>
      </c>
      <c r="BY2" s="61">
        <v>0.24176523</v>
      </c>
      <c r="BZ2" s="61">
        <v>7.7051910000000003E-4</v>
      </c>
      <c r="CA2" s="61">
        <v>0.80615179999999997</v>
      </c>
      <c r="CB2" s="61">
        <v>0.24401274000000001</v>
      </c>
      <c r="CC2" s="61">
        <v>0.12940088</v>
      </c>
      <c r="CD2" s="61">
        <v>4.730925</v>
      </c>
      <c r="CE2" s="61">
        <v>7.7361639999999995E-2</v>
      </c>
      <c r="CF2" s="61">
        <v>0.81484290000000004</v>
      </c>
      <c r="CG2" s="61">
        <v>0</v>
      </c>
      <c r="CH2" s="61">
        <v>2.3425700000000001E-2</v>
      </c>
      <c r="CI2" s="61">
        <v>1.2664379999999999E-3</v>
      </c>
      <c r="CJ2" s="61">
        <v>9.9176459999999995</v>
      </c>
      <c r="CK2" s="61">
        <v>1.1125671E-2</v>
      </c>
      <c r="CL2" s="61">
        <v>3.8665528</v>
      </c>
      <c r="CM2" s="61">
        <v>5.1400899999999998</v>
      </c>
      <c r="CN2" s="61">
        <v>3701.6223</v>
      </c>
      <c r="CO2" s="61">
        <v>6499.9575000000004</v>
      </c>
      <c r="CP2" s="61">
        <v>4549.1704</v>
      </c>
      <c r="CQ2" s="61">
        <v>1743.4031</v>
      </c>
      <c r="CR2" s="61">
        <v>736.48009999999999</v>
      </c>
      <c r="CS2" s="61">
        <v>903.99145999999996</v>
      </c>
      <c r="CT2" s="61">
        <v>3497.4805000000001</v>
      </c>
      <c r="CU2" s="61">
        <v>2360.2775999999999</v>
      </c>
      <c r="CV2" s="61">
        <v>2542.7166000000002</v>
      </c>
      <c r="CW2" s="61">
        <v>2663.6466999999998</v>
      </c>
      <c r="CX2" s="61">
        <v>713.4529</v>
      </c>
      <c r="CY2" s="61">
        <v>4652.7039999999997</v>
      </c>
      <c r="CZ2" s="61">
        <v>2072.3535000000002</v>
      </c>
      <c r="DA2" s="61">
        <v>5104.4449999999997</v>
      </c>
      <c r="DB2" s="61">
        <v>5014.1310000000003</v>
      </c>
      <c r="DC2" s="61">
        <v>6876.7905000000001</v>
      </c>
      <c r="DD2" s="61">
        <v>11539.602000000001</v>
      </c>
      <c r="DE2" s="61">
        <v>2619.5686000000001</v>
      </c>
      <c r="DF2" s="61">
        <v>5110.4979999999996</v>
      </c>
      <c r="DG2" s="61">
        <v>2742.2941999999998</v>
      </c>
      <c r="DH2" s="61">
        <v>295.53289999999998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95.864170000000001</v>
      </c>
      <c r="B6">
        <f>BB2</f>
        <v>31.135157</v>
      </c>
      <c r="C6">
        <f>BC2</f>
        <v>39.910409999999999</v>
      </c>
      <c r="D6">
        <f>BD2</f>
        <v>24.807099999999998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21441</v>
      </c>
      <c r="C2" s="56">
        <f ca="1">YEAR(TODAY())-YEAR(B2)+IF(TODAY()&gt;=DATE(YEAR(TODAY()),MONTH(B2),DAY(B2)),0,-1)</f>
        <v>63</v>
      </c>
      <c r="E2" s="52">
        <v>175.9</v>
      </c>
      <c r="F2" s="53" t="s">
        <v>39</v>
      </c>
      <c r="G2" s="52">
        <v>74.099999999999994</v>
      </c>
      <c r="H2" s="51" t="s">
        <v>41</v>
      </c>
      <c r="I2" s="72">
        <f>ROUND(G3/E3^2,1)</f>
        <v>23.9</v>
      </c>
    </row>
    <row r="3" spans="1:9" x14ac:dyDescent="0.3">
      <c r="E3" s="51">
        <f>E2/100</f>
        <v>1.7590000000000001</v>
      </c>
      <c r="F3" s="51" t="s">
        <v>40</v>
      </c>
      <c r="G3" s="51">
        <f>G2</f>
        <v>74.099999999999994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주상배, ID : H1800052)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15:19:53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175.9</v>
      </c>
      <c r="L12" s="124"/>
      <c r="M12" s="117">
        <f>'개인정보 및 신체계측 입력'!G2</f>
        <v>74.099999999999994</v>
      </c>
      <c r="N12" s="118"/>
      <c r="O12" s="113" t="s">
        <v>271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주상배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69.540000000000006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11.342000000000001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19.117000000000001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7.3</v>
      </c>
      <c r="L72" s="36" t="s">
        <v>53</v>
      </c>
      <c r="M72" s="36">
        <f>ROUND('DRIs DATA'!K8,1)</f>
        <v>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81.25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195.72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112.4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441.2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114.92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364.23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197.26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2021-11-17T06:57:20Z</dcterms:modified>
</cp:coreProperties>
</file>