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<sst xmlns="http://schemas.openxmlformats.org/spreadsheetml/2006/main" count="692" uniqueCount="344">
  <si>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</si>
  <si>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</si>
  <si>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</si>
  <si>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</si>
  <si>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</si>
  <si>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</si>
  <si>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</si>
  <si>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</si>
  <si>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</si>
  <si>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</si>
  <si>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</si>
  <si>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</si>
  <si>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</si>
  <si>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</si>
  <si>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</si>
  <si>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</si>
  <si>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</si>
  <si>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</si>
  <si>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</si>
  <si>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</si>
  <si>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</si>
  <si>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</si>
  <si>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</si>
  <si>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</si>
  <si>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</si>
  <si>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</si>
  <si>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</si>
  <si>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</si>
  <si>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</si>
  <si>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</si>
  <si>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</si>
  <si>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</si>
  <si>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</si>
  <si>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</si>
  <si>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</si>
  <si>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</si>
  <si>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</si>
  <si>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</si>
  <si>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</si>
  <si>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</si>
  <si>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</si>
  <si>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</si>
  <si>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</si>
  <si>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</si>
  <si>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</si>
  <si>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</si>
  <si>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</si>
  <si>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</si>
  <si>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</si>
  <si>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</si>
  <si>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</si>
  <si>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</si>
  <si>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</si>
  <si>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</si>
  <si>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</si>
  <si>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</si>
  <si>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</si>
  <si>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</si>
  <si>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</si>
  <si>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</si>
  <si>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</si>
  <si>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</si>
  <si>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</si>
  <si>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</si>
  <si>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</si>
  <si>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</si>
  <si>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</si>
  <si>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</si>
  <si>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</si>
  <si>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</si>
  <si>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</si>
  <si>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</si>
  <si>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</si>
  <si>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</si>
  <si>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</si>
  <si>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</si>
  <si>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</si>
  <si>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</si>
  <si>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</si>
  <si>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</si>
  <si>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</si>
  <si>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</si>
  <si>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</si>
  <si>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</si>
  <si>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</si>
  <si>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</si>
  <si>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</si>
  <si>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</si>
  <si>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</si>
  <si>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</si>
  <si>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</si>
  <si>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</si>
  <si>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</si>
  <si>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</si>
  <si>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</si>
  <si>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</si>
  <si>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</si>
  <si>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</si>
  <si>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</si>
  <si>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</si>
  <si>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</si>
  <si>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</si>
  <si>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</si>
  <si>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</si>
  <si>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</si>
  <si>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</si>
  <si>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</si>
  <si>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</si>
  <si>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</si>
  <si>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</si>
  <si>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</si>
  <si>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</si>
  <si>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</si>
  <si>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</si>
  <si>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</si>
  <si>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</si>
  <si>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</si>
  <si>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</si>
  <si>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</si>
  <si>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</si>
  <si>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</si>
  <si>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</si>
  <si>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</si>
  <si>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</si>
  <si>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</si>
  <si>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</si>
  <si>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</si>
  <si>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</si>
  <si>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</si>
  <si>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</si>
  <si>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</si>
  <si>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</si>
  <si>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</si>
  <si>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</si>
  <si>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</si>
  <si>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</si>
  <si>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</si>
  <si>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</si>
  <si>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</si>
  <si>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</si>
  <si>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</si>
  <si>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</si>
  <si>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</si>
  <si>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</si>
  <si>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</si>
  <si>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</si>
  <si>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</si>
  <si>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</si>
  <si>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</si>
  <si>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</si>
  <si>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</si>
  <si>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</si>
  <si>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</si>
  <si>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</si>
  <si>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</si>
  <si>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</si>
  <si>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</si>
  <si>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</si>
  <si>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</si>
  <si>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</si>
  <si>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</si>
  <si>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</si>
  <si>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</si>
  <si>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</si>
  <si>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</si>
  <si>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</si>
  <si>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</si>
  <si>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</si>
  <si>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</si>
  <si>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</si>
  <si>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</si>
  <si>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</si>
  <si>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</si>
  <si>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</si>
  <si>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</si>
  <si>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</si>
  <si>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</si>
  <si>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</si>
  <si>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</si>
  <si>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</si>
  <si>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</si>
  <si>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</si>
  <si>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</si>
  <si>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</si>
  <si>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</si>
  <si>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</si>
  <si>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</si>
  <si>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</si>
  <si>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</si>
  <si>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</si>
  <si>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</si>
  <si>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</si>
  <si>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</si>
  <si>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</si>
  <si>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</si>
  <si>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</si>
  <si>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</si>
  <si>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</si>
  <si>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</si>
  <si>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</si>
  <si>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</si>
  <si>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</si>
  <si>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</si>
  <si>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</si>
  <si>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</si>
  <si>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</si>
  <si>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</si>
  <si>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</si>
  <si>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</si>
  <si>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</si>
  <si>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</si>
  <si>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</si>
  <si>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</si>
  <si>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</si>
  <si>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</si>
  <si>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</si>
  <si>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</si>
  <si>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</si>
  <si>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</si>
  <si>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</si>
  <si>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</si>
  <si>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</si>
  <si>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</si>
  <si>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</si>
  <si>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</si>
  <si>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</si>
  <si>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</si>
  <si>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</si>
  <si>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</si>
  <si>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</si>
  <si>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</si>
  <si>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</si>
  <si>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</si>
  <si>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</si>
  <si>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</si>
  <si>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</si>
  <si>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</si>
  <si>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</si>
  <si>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</si>
  <si>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</si>
  <si>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</si>
  <si>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</si>
  <si>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</si>
  <si>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</si>
  <si>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</si>
  <si>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</si>
  <si>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</si>
  <si>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</si>
  <si>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</si>
  <si>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</si>
  <si>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</si>
  <si>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</si>
  <si>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</si>
  <si>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</si>
  <si>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</si>
  <si>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</si>
  <si>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</si>
  <si>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</si>
  <si>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</si>
  <si>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</si>
  <si>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</si>
  <si>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</si>
  <si>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</si>
  <si>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</si>
  <si>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</si>
  <si>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</si>
  <si>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</si>
  <si>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</si>
  <si>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</si>
  <si>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</si>
  <si>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</si>
  <si>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</si>
  <si>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</si>
  <si>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</si>
  <si>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</si>
  <si>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</si>
  <si>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</si>
  <si>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</si>
  <si>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</si>
  <si>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</si>
  <si>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</si>
  <si>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</si>
  <si>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</si>
  <si>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</si>
  <si>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</si>
  <si>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</si>
  <si>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</si>
  <si>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</si>
  <si>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</si>
  <si>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</si>
  <si>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</si>
  <si>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</si>
  <si>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</si>
  <si>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</si>
  <si>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</si>
  <si>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</si>
  <si>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</si>
  <si>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</si>
  <si>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</si>
  <si>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</si>
  <si>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</si>
  <si>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</si>
  <si>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</si>
  <si>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</si>
  <si>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</si>
  <si>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</si>
  <si>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</si>
  <si>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</si>
  <si>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</si>
  <si>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</si>
  <si>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</si>
  <si>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</si>
  <si>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</si>
  <si>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</si>
  <si>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</si>
  <si>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</si>
  <si>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</si>
  <si>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</si>
  <si>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</si>
  <si>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</si>
  <si>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</si>
  <si>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</si>
  <si>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</si>
  <si>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</si>
  <si>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</si>
  <si>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나양배, ID : H1800053)</t>
  </si>
  <si>
    <t>2021년 11월 17일 15:20:38</t>
  </si>
  <si>
    <t>다량영양소</t>
    <phoneticPr fontId="1" type="noConversion"/>
  </si>
  <si>
    <t>n-3불포화</t>
    <phoneticPr fontId="1" type="noConversion"/>
  </si>
  <si>
    <t>충분섭취량</t>
    <phoneticPr fontId="1" type="noConversion"/>
  </si>
  <si>
    <t>에너지(kcal)</t>
    <phoneticPr fontId="1" type="noConversion"/>
  </si>
  <si>
    <t>단백질(g/일)</t>
    <phoneticPr fontId="1" type="noConversion"/>
  </si>
  <si>
    <t>비타민E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</si>
  <si>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</si>
  <si>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</si>
  <si>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</si>
  <si>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비타민C</t>
    <phoneticPr fontId="1" type="noConversion"/>
  </si>
  <si>
    <t>섭취량</t>
    <phoneticPr fontId="1" type="noConversion"/>
  </si>
  <si>
    <t>칼슘</t>
    <phoneticPr fontId="1" type="noConversion"/>
  </si>
  <si>
    <t>아연</t>
    <phoneticPr fontId="1" type="noConversion"/>
  </si>
  <si>
    <t>크롬</t>
    <phoneticPr fontId="1" type="noConversion"/>
  </si>
  <si>
    <t>몰리브덴(ug/일)</t>
    <phoneticPr fontId="1" type="noConversion"/>
  </si>
  <si>
    <t>H1800053</t>
  </si>
  <si>
    <t>나양배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</si>
</sst>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69.003050000000002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3.0685813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3.5082338000000002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1296.4402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3532.2476000000001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299.97590000000002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125.73697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11.848463000000001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725.19226000000003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1.3803147E-2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3.4739214999999999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24.975484999999999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106.72673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83.3673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7.7869999999999999</c:v>
                </c:pt>
                <c:pt idx="1">
                  <c:v>10.233000000000001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16.423538000000001</c:v>
                </c:pt>
                <c:pt idx="1">
                  <c:v>16.722317</c:v>
                </c:pt>
                <c:pt idx="2">
                  <c:v>13.87786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617.56020000000001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19.189062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71.828000000000003</c:v>
                </c:pt>
                <c:pt idx="1">
                  <c:v>11.255000000000001</c:v>
                </c:pt>
                <c:pt idx="2">
                  <c:v>16.917000000000002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1917.2896000000001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149.83865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603.40710000000001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5.0457320000000001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5274.7676000000001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14.148208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1.9699420999999999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218.55338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1.5044328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15.9836445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1.9699420999999999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581.22450000000003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8.7247470000000007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나양배, ID : H1800053)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15:20:38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1917.2896000000001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69.003050000000002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24.975484999999999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71.828000000000003</v>
      </c>
      <c r="G8" s="59">
        <f>'DRIs DATA 입력'!G8</f>
        <v>11.255000000000001</v>
      </c>
      <c r="H8" s="59">
        <f>'DRIs DATA 입력'!H8</f>
        <v>16.917000000000002</v>
      </c>
      <c r="I8" s="46"/>
      <c r="J8" s="59" t="s">
        <v>216</v>
      </c>
      <c r="K8" s="59">
        <f>'DRIs DATA 입력'!K8</f>
        <v>7.7869999999999999</v>
      </c>
      <c r="L8" s="59">
        <f>'DRIs DATA 입력'!L8</f>
        <v>10.233000000000001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617.56020000000001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19.189062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5.0457320000000001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218.55338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149.83865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1.7175121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1.5044328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15.9836445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1.9699420999999999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581.22450000000003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8.7247470000000007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3.0685813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3.5082338000000002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603.40710000000001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1296.4402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5274.7676000000001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3532.2476000000001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299.97590000000002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125.73697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14.148208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11.848463000000001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725.19226000000003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1.3803147E-2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3.4739214999999999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106.72673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83.3673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307</v>
      </c>
      <c r="B1" s="61" t="s">
        <v>325</v>
      </c>
      <c r="G1" s="62" t="s">
        <v>308</v>
      </c>
      <c r="H1" s="61" t="s">
        <v>326</v>
      </c>
    </row>
    <row r="3" spans="1:27" x14ac:dyDescent="0.3">
      <c r="A3" s="68" t="s">
        <v>327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309</v>
      </c>
      <c r="B4" s="67"/>
      <c r="C4" s="67"/>
      <c r="E4" s="69" t="s">
        <v>310</v>
      </c>
      <c r="F4" s="70"/>
      <c r="G4" s="70"/>
      <c r="H4" s="71"/>
      <c r="J4" s="69" t="s">
        <v>311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276</v>
      </c>
      <c r="E5" s="65"/>
      <c r="F5" s="65" t="s">
        <v>50</v>
      </c>
      <c r="G5" s="65" t="s">
        <v>314</v>
      </c>
      <c r="H5" s="65" t="s">
        <v>46</v>
      </c>
      <c r="J5" s="65"/>
      <c r="K5" s="65" t="s">
        <v>328</v>
      </c>
      <c r="L5" s="65" t="s">
        <v>315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329</v>
      </c>
      <c r="Y5" s="65" t="s">
        <v>280</v>
      </c>
      <c r="Z5" s="65" t="s">
        <v>276</v>
      </c>
    </row>
    <row r="6" spans="1:27" x14ac:dyDescent="0.3">
      <c r="A6" s="65" t="s">
        <v>330</v>
      </c>
      <c r="B6" s="65">
        <v>2000</v>
      </c>
      <c r="C6" s="65">
        <v>1917.2896000000001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331</v>
      </c>
      <c r="O6" s="65">
        <v>45</v>
      </c>
      <c r="P6" s="65">
        <v>55</v>
      </c>
      <c r="Q6" s="65">
        <v>0</v>
      </c>
      <c r="R6" s="65">
        <v>0</v>
      </c>
      <c r="S6" s="65">
        <v>69.003050000000002</v>
      </c>
      <c r="U6" s="65" t="s">
        <v>317</v>
      </c>
      <c r="V6" s="65">
        <v>0</v>
      </c>
      <c r="W6" s="65">
        <v>0</v>
      </c>
      <c r="X6" s="65">
        <v>25</v>
      </c>
      <c r="Y6" s="65">
        <v>0</v>
      </c>
      <c r="Z6" s="65">
        <v>24.975484999999999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71.828000000000003</v>
      </c>
      <c r="G8" s="65">
        <v>11.255000000000001</v>
      </c>
      <c r="H8" s="65">
        <v>16.917000000000002</v>
      </c>
      <c r="J8" s="65" t="s">
        <v>319</v>
      </c>
      <c r="K8" s="65">
        <v>7.7869999999999999</v>
      </c>
      <c r="L8" s="65">
        <v>10.233000000000001</v>
      </c>
    </row>
    <row r="13" spans="1:27" x14ac:dyDescent="0.3">
      <c r="A13" s="66" t="s">
        <v>320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321</v>
      </c>
      <c r="B14" s="67"/>
      <c r="C14" s="67"/>
      <c r="D14" s="67"/>
      <c r="E14" s="67"/>
      <c r="F14" s="67"/>
      <c r="H14" s="67" t="s">
        <v>332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323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329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329</v>
      </c>
      <c r="L15" s="65" t="s">
        <v>333</v>
      </c>
      <c r="M15" s="65" t="s">
        <v>276</v>
      </c>
      <c r="O15" s="65"/>
      <c r="P15" s="65" t="s">
        <v>334</v>
      </c>
      <c r="Q15" s="65" t="s">
        <v>335</v>
      </c>
      <c r="R15" s="65" t="s">
        <v>279</v>
      </c>
      <c r="S15" s="65" t="s">
        <v>333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500</v>
      </c>
      <c r="C16" s="65">
        <v>700</v>
      </c>
      <c r="D16" s="65">
        <v>0</v>
      </c>
      <c r="E16" s="65">
        <v>3000</v>
      </c>
      <c r="F16" s="65">
        <v>617.56020000000001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19.189062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5.0457320000000001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218.55338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336</v>
      </c>
      <c r="B24" s="67"/>
      <c r="C24" s="67"/>
      <c r="D24" s="67"/>
      <c r="E24" s="67"/>
      <c r="F24" s="67"/>
      <c r="H24" s="67" t="s">
        <v>283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285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287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289</v>
      </c>
      <c r="AY24" s="67"/>
      <c r="AZ24" s="67"/>
      <c r="BA24" s="67"/>
      <c r="BB24" s="67"/>
      <c r="BC24" s="67"/>
      <c r="BE24" s="67" t="s">
        <v>290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334</v>
      </c>
      <c r="J25" s="65" t="s">
        <v>278</v>
      </c>
      <c r="K25" s="65" t="s">
        <v>279</v>
      </c>
      <c r="L25" s="65" t="s">
        <v>333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337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333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334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149.83865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1.7175121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1.5044328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15.9836445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1.9699420999999999</v>
      </c>
      <c r="AJ26" s="65" t="s">
        <v>291</v>
      </c>
      <c r="AK26" s="65">
        <v>320</v>
      </c>
      <c r="AL26" s="65">
        <v>400</v>
      </c>
      <c r="AM26" s="65">
        <v>0</v>
      </c>
      <c r="AN26" s="65">
        <v>1000</v>
      </c>
      <c r="AO26" s="65">
        <v>581.22450000000003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8.7247470000000007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3.0685813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3.5082338000000002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338</v>
      </c>
      <c r="B34" s="67"/>
      <c r="C34" s="67"/>
      <c r="D34" s="67"/>
      <c r="E34" s="67"/>
      <c r="F34" s="67"/>
      <c r="H34" s="67" t="s">
        <v>293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294</v>
      </c>
      <c r="W34" s="67"/>
      <c r="X34" s="67"/>
      <c r="Y34" s="67"/>
      <c r="Z34" s="67"/>
      <c r="AA34" s="67"/>
      <c r="AC34" s="67" t="s">
        <v>295</v>
      </c>
      <c r="AD34" s="67"/>
      <c r="AE34" s="67"/>
      <c r="AF34" s="67"/>
      <c r="AG34" s="67"/>
      <c r="AH34" s="67"/>
      <c r="AJ34" s="67" t="s">
        <v>296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335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329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334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603.40710000000001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1296.4402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5274.7676000000001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3532.2476000000001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299.97590000000002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125.73697</v>
      </c>
    </row>
    <row r="43" spans="1:68" x14ac:dyDescent="0.3">
      <c r="A43" s="66" t="s">
        <v>297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298</v>
      </c>
      <c r="B44" s="67"/>
      <c r="C44" s="67"/>
      <c r="D44" s="67"/>
      <c r="E44" s="67"/>
      <c r="F44" s="67"/>
      <c r="H44" s="67" t="s">
        <v>339</v>
      </c>
      <c r="I44" s="67"/>
      <c r="J44" s="67"/>
      <c r="K44" s="67"/>
      <c r="L44" s="67"/>
      <c r="M44" s="67"/>
      <c r="O44" s="67" t="s">
        <v>299</v>
      </c>
      <c r="P44" s="67"/>
      <c r="Q44" s="67"/>
      <c r="R44" s="67"/>
      <c r="S44" s="67"/>
      <c r="T44" s="67"/>
      <c r="V44" s="67" t="s">
        <v>300</v>
      </c>
      <c r="W44" s="67"/>
      <c r="X44" s="67"/>
      <c r="Y44" s="67"/>
      <c r="Z44" s="67"/>
      <c r="AA44" s="67"/>
      <c r="AC44" s="67" t="s">
        <v>301</v>
      </c>
      <c r="AD44" s="67"/>
      <c r="AE44" s="67"/>
      <c r="AF44" s="67"/>
      <c r="AG44" s="67"/>
      <c r="AH44" s="67"/>
      <c r="AJ44" s="67" t="s">
        <v>302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304</v>
      </c>
      <c r="AY44" s="67"/>
      <c r="AZ44" s="67"/>
      <c r="BA44" s="67"/>
      <c r="BB44" s="67"/>
      <c r="BC44" s="67"/>
      <c r="BE44" s="67" t="s">
        <v>340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337</v>
      </c>
      <c r="H45" s="65"/>
      <c r="I45" s="65" t="s">
        <v>334</v>
      </c>
      <c r="J45" s="65" t="s">
        <v>278</v>
      </c>
      <c r="K45" s="65" t="s">
        <v>329</v>
      </c>
      <c r="L45" s="65" t="s">
        <v>333</v>
      </c>
      <c r="M45" s="65" t="s">
        <v>276</v>
      </c>
      <c r="O45" s="65"/>
      <c r="P45" s="65" t="s">
        <v>334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337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333</v>
      </c>
      <c r="AV45" s="65" t="s">
        <v>276</v>
      </c>
      <c r="AX45" s="65"/>
      <c r="AY45" s="65" t="s">
        <v>277</v>
      </c>
      <c r="AZ45" s="65" t="s">
        <v>335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329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14.148208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11.848463000000001</v>
      </c>
      <c r="O46" s="65" t="s">
        <v>305</v>
      </c>
      <c r="P46" s="65">
        <v>600</v>
      </c>
      <c r="Q46" s="65">
        <v>800</v>
      </c>
      <c r="R46" s="65">
        <v>0</v>
      </c>
      <c r="S46" s="65">
        <v>10000</v>
      </c>
      <c r="T46" s="65">
        <v>725.19226000000003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1.3803147E-2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3.4739214999999999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106.72673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83.3673</v>
      </c>
      <c r="AX46" s="65" t="s">
        <v>341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324</v>
      </c>
      <c r="D2" s="61">
        <v>65</v>
      </c>
      <c r="E2" s="61">
        <v>1917.2896000000001</v>
      </c>
      <c r="F2" s="61">
        <v>292.98534999999998</v>
      </c>
      <c r="G2" s="61">
        <v>45.908707</v>
      </c>
      <c r="H2" s="61">
        <v>19.074316</v>
      </c>
      <c r="I2" s="61">
        <v>26.834389999999999</v>
      </c>
      <c r="J2" s="61">
        <v>69.003050000000002</v>
      </c>
      <c r="K2" s="61">
        <v>33.832120000000003</v>
      </c>
      <c r="L2" s="61">
        <v>35.170932999999998</v>
      </c>
      <c r="M2" s="61">
        <v>24.975484999999999</v>
      </c>
      <c r="N2" s="61">
        <v>2.5006309999999998</v>
      </c>
      <c r="O2" s="61">
        <v>14.478939</v>
      </c>
      <c r="P2" s="61">
        <v>1174.6054999999999</v>
      </c>
      <c r="Q2" s="61">
        <v>25.00346</v>
      </c>
      <c r="R2" s="61">
        <v>617.56020000000001</v>
      </c>
      <c r="S2" s="61">
        <v>124.84354999999999</v>
      </c>
      <c r="T2" s="61">
        <v>5912.5959999999995</v>
      </c>
      <c r="U2" s="61">
        <v>5.0457320000000001</v>
      </c>
      <c r="V2" s="61">
        <v>19.189062</v>
      </c>
      <c r="W2" s="61">
        <v>218.55338</v>
      </c>
      <c r="X2" s="61">
        <v>149.83865</v>
      </c>
      <c r="Y2" s="61">
        <v>1.7175121</v>
      </c>
      <c r="Z2" s="61">
        <v>1.5044328</v>
      </c>
      <c r="AA2" s="61">
        <v>15.9836445</v>
      </c>
      <c r="AB2" s="61">
        <v>1.9699420999999999</v>
      </c>
      <c r="AC2" s="61">
        <v>581.22450000000003</v>
      </c>
      <c r="AD2" s="61">
        <v>8.7247470000000007</v>
      </c>
      <c r="AE2" s="61">
        <v>3.0685813</v>
      </c>
      <c r="AF2" s="61">
        <v>3.5082338000000002</v>
      </c>
      <c r="AG2" s="61">
        <v>603.40710000000001</v>
      </c>
      <c r="AH2" s="61">
        <v>236.13788</v>
      </c>
      <c r="AI2" s="61">
        <v>367.26922999999999</v>
      </c>
      <c r="AJ2" s="61">
        <v>1296.4402</v>
      </c>
      <c r="AK2" s="61">
        <v>5274.7676000000001</v>
      </c>
      <c r="AL2" s="61">
        <v>299.97590000000002</v>
      </c>
      <c r="AM2" s="61">
        <v>3532.2476000000001</v>
      </c>
      <c r="AN2" s="61">
        <v>125.73697</v>
      </c>
      <c r="AO2" s="61">
        <v>14.148208</v>
      </c>
      <c r="AP2" s="61">
        <v>10.474498000000001</v>
      </c>
      <c r="AQ2" s="61">
        <v>3.6737096</v>
      </c>
      <c r="AR2" s="61">
        <v>11.848463000000001</v>
      </c>
      <c r="AS2" s="61">
        <v>725.19226000000003</v>
      </c>
      <c r="AT2" s="61">
        <v>1.3803147E-2</v>
      </c>
      <c r="AU2" s="61">
        <v>3.4739214999999999</v>
      </c>
      <c r="AV2" s="61">
        <v>106.72673</v>
      </c>
      <c r="AW2" s="61">
        <v>83.3673</v>
      </c>
      <c r="AX2" s="61">
        <v>6.4324019999999996E-2</v>
      </c>
      <c r="AY2" s="61">
        <v>1.3453773</v>
      </c>
      <c r="AZ2" s="61">
        <v>263.54333000000003</v>
      </c>
      <c r="BA2" s="61">
        <v>47.037663000000002</v>
      </c>
      <c r="BB2" s="61">
        <v>16.423538000000001</v>
      </c>
      <c r="BC2" s="61">
        <v>16.722317</v>
      </c>
      <c r="BD2" s="61">
        <v>13.87786</v>
      </c>
      <c r="BE2" s="61">
        <v>1.0016384</v>
      </c>
      <c r="BF2" s="61">
        <v>4.7326093</v>
      </c>
      <c r="BG2" s="61">
        <v>6.9387240000000003E-3</v>
      </c>
      <c r="BH2" s="61">
        <v>5.9615090000000003E-2</v>
      </c>
      <c r="BI2" s="61">
        <v>4.4394992000000001E-2</v>
      </c>
      <c r="BJ2" s="61">
        <v>0.14549379000000001</v>
      </c>
      <c r="BK2" s="61">
        <v>5.3374800000000001E-4</v>
      </c>
      <c r="BL2" s="61">
        <v>0.44379030000000003</v>
      </c>
      <c r="BM2" s="61">
        <v>4.5393340000000002</v>
      </c>
      <c r="BN2" s="61">
        <v>1.2541559</v>
      </c>
      <c r="BO2" s="61">
        <v>62.668407000000002</v>
      </c>
      <c r="BP2" s="61">
        <v>12.049792999999999</v>
      </c>
      <c r="BQ2" s="61">
        <v>20.651551999999999</v>
      </c>
      <c r="BR2" s="61">
        <v>72.786580000000001</v>
      </c>
      <c r="BS2" s="61">
        <v>20.919499999999999</v>
      </c>
      <c r="BT2" s="61">
        <v>14.2244425</v>
      </c>
      <c r="BU2" s="61">
        <v>5.0917339999999998E-2</v>
      </c>
      <c r="BV2" s="61">
        <v>3.0558789999999999E-2</v>
      </c>
      <c r="BW2" s="61">
        <v>0.93614249999999999</v>
      </c>
      <c r="BX2" s="61">
        <v>1.2274319</v>
      </c>
      <c r="BY2" s="61">
        <v>0.10964154</v>
      </c>
      <c r="BZ2" s="61">
        <v>6.9633684999999995E-4</v>
      </c>
      <c r="CA2" s="61">
        <v>0.72859890000000005</v>
      </c>
      <c r="CB2" s="61">
        <v>2.0195293999999999E-2</v>
      </c>
      <c r="CC2" s="61">
        <v>3.9179064E-2</v>
      </c>
      <c r="CD2" s="61">
        <v>1.0097114</v>
      </c>
      <c r="CE2" s="61">
        <v>5.8261868000000001E-2</v>
      </c>
      <c r="CF2" s="61">
        <v>0.24261948</v>
      </c>
      <c r="CG2" s="61">
        <v>0</v>
      </c>
      <c r="CH2" s="61">
        <v>2.0257595999999999E-2</v>
      </c>
      <c r="CI2" s="61">
        <v>2.5328759999999999E-3</v>
      </c>
      <c r="CJ2" s="61">
        <v>2.2938268000000002</v>
      </c>
      <c r="CK2" s="61">
        <v>1.0185262E-2</v>
      </c>
      <c r="CL2" s="61">
        <v>0.65235065999999997</v>
      </c>
      <c r="CM2" s="61">
        <v>3.7658223999999998</v>
      </c>
      <c r="CN2" s="61">
        <v>2381.2797999999998</v>
      </c>
      <c r="CO2" s="61">
        <v>4207.7592999999997</v>
      </c>
      <c r="CP2" s="61">
        <v>2508.5127000000002</v>
      </c>
      <c r="CQ2" s="61">
        <v>949.99927000000002</v>
      </c>
      <c r="CR2" s="61">
        <v>439.98446999999999</v>
      </c>
      <c r="CS2" s="61">
        <v>511.91726999999997</v>
      </c>
      <c r="CT2" s="61">
        <v>2351.9504000000002</v>
      </c>
      <c r="CU2" s="61">
        <v>1510.6996999999999</v>
      </c>
      <c r="CV2" s="61">
        <v>1622.2728</v>
      </c>
      <c r="CW2" s="61">
        <v>1697.1831</v>
      </c>
      <c r="CX2" s="61">
        <v>472.10645</v>
      </c>
      <c r="CY2" s="61">
        <v>2975.1754999999998</v>
      </c>
      <c r="CZ2" s="61">
        <v>1643.4285</v>
      </c>
      <c r="DA2" s="61">
        <v>3348.7440999999999</v>
      </c>
      <c r="DB2" s="61">
        <v>3225.0241999999998</v>
      </c>
      <c r="DC2" s="61">
        <v>4994.2629999999999</v>
      </c>
      <c r="DD2" s="61">
        <v>8113.1787000000004</v>
      </c>
      <c r="DE2" s="61">
        <v>1635.2059999999999</v>
      </c>
      <c r="DF2" s="61">
        <v>3795.9987999999998</v>
      </c>
      <c r="DG2" s="61">
        <v>1898.2122999999999</v>
      </c>
      <c r="DH2" s="61">
        <v>68.612624999999994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47.037663000000002</v>
      </c>
      <c r="B6">
        <f>BB2</f>
        <v>16.423538000000001</v>
      </c>
      <c r="C6">
        <f>BC2</f>
        <v>16.722317</v>
      </c>
      <c r="D6">
        <f>BD2</f>
        <v>13.87786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20348</v>
      </c>
      <c r="C2" s="56">
        <f ca="1">YEAR(TODAY())-YEAR(B2)+IF(TODAY()&gt;=DATE(YEAR(TODAY()),MONTH(B2),DAY(B2)),0,-1)</f>
        <v>66</v>
      </c>
      <c r="E2" s="52">
        <v>173.7</v>
      </c>
      <c r="F2" s="53" t="s">
        <v>39</v>
      </c>
      <c r="G2" s="52">
        <v>79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1.7369999999999999</v>
      </c>
      <c r="F3" s="51" t="s">
        <v>40</v>
      </c>
      <c r="G3" s="51">
        <f>G2</f>
        <v>79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나양배, ID : H1800053)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15:20:38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173.7</v>
      </c>
      <c r="L12" s="124"/>
      <c r="M12" s="117">
        <f>'개인정보 및 신체계측 입력'!G2</f>
        <v>79</v>
      </c>
      <c r="N12" s="118"/>
      <c r="O12" s="113" t="s">
        <v>271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나양배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71.828000000000003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11.255000000000001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16.917000000000002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10.199999999999999</v>
      </c>
      <c r="L72" s="36" t="s">
        <v>53</v>
      </c>
      <c r="M72" s="36">
        <f>ROUND('DRIs DATA'!K8,1)</f>
        <v>7.8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82.34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159.91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149.84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131.33000000000001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75.430000000000007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351.65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141.47999999999999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2021-11-17T06:58:16Z</dcterms:modified>
</cp:coreProperties>
</file>