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<sst xmlns="http://schemas.openxmlformats.org/spreadsheetml/2006/main" count="692" uniqueCount="339">
  <si>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</si>
  <si>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</si>
  <si>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</si>
  <si>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</si>
  <si>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</si>
  <si>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</si>
  <si>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</si>
  <si>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</si>
  <si>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</si>
  <si>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</si>
  <si>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</si>
  <si>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</si>
  <si>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</si>
  <si>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</si>
  <si>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</si>
  <si>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</si>
  <si>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</si>
  <si>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</si>
  <si>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</si>
  <si>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</si>
  <si>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</si>
  <si>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</si>
  <si>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</si>
  <si>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</si>
  <si>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</si>
  <si>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</si>
  <si>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</si>
  <si>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</si>
  <si>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</si>
  <si>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</si>
  <si>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</si>
  <si>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</si>
  <si>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</si>
  <si>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</si>
  <si>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</si>
  <si>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</si>
  <si>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</si>
  <si>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</si>
  <si>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</si>
  <si>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</si>
  <si>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</si>
  <si>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</si>
  <si>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</si>
  <si>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</si>
  <si>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</si>
  <si>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</si>
  <si>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</si>
  <si>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</si>
  <si>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</si>
  <si>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</si>
  <si>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</si>
  <si>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</si>
  <si>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</si>
  <si>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</si>
  <si>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</si>
  <si>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</si>
  <si>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</si>
  <si>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</si>
  <si>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</si>
  <si>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</si>
  <si>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</si>
  <si>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</si>
  <si>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</si>
  <si>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</si>
  <si>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</si>
  <si>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</si>
  <si>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</si>
  <si>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</si>
  <si>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</si>
  <si>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</si>
  <si>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</si>
  <si>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</si>
  <si>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</si>
  <si>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</si>
  <si>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</si>
  <si>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</si>
  <si>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</si>
  <si>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</si>
  <si>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</si>
  <si>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</si>
  <si>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</si>
  <si>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</si>
  <si>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</si>
  <si>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</si>
  <si>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</si>
  <si>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</si>
  <si>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</si>
  <si>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</si>
  <si>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</si>
  <si>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</si>
  <si>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</si>
  <si>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</si>
  <si>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</si>
  <si>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</si>
  <si>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</si>
  <si>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</si>
  <si>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</si>
  <si>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</si>
  <si>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</si>
  <si>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</si>
  <si>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</si>
  <si>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</si>
  <si>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</si>
  <si>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</si>
  <si>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</si>
  <si>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</si>
  <si>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</si>
  <si>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</si>
  <si>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</si>
  <si>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</si>
  <si>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</si>
  <si>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</si>
  <si>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</si>
  <si>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</si>
  <si>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</si>
  <si>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</si>
  <si>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</si>
  <si>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</si>
  <si>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</si>
  <si>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</si>
  <si>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</si>
  <si>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</si>
  <si>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</si>
  <si>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</si>
  <si>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</si>
  <si>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</si>
  <si>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</si>
  <si>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</si>
  <si>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</si>
  <si>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</si>
  <si>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</si>
  <si>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</si>
  <si>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</si>
  <si>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</si>
  <si>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</si>
  <si>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</si>
  <si>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</si>
  <si>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</si>
  <si>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</si>
  <si>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</si>
  <si>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</si>
  <si>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</si>
  <si>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</si>
  <si>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</si>
  <si>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</si>
  <si>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</si>
  <si>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</si>
  <si>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</si>
  <si>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</si>
  <si>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</si>
  <si>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</si>
  <si>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</si>
  <si>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</si>
  <si>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</si>
  <si>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</si>
  <si>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</si>
  <si>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</si>
  <si>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</si>
  <si>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</si>
  <si>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</si>
  <si>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</si>
  <si>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</si>
  <si>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</si>
  <si>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</si>
  <si>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</si>
  <si>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</si>
  <si>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</si>
  <si>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</si>
  <si>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</si>
  <si>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</si>
  <si>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</si>
  <si>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</si>
  <si>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</si>
  <si>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</si>
  <si>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</si>
  <si>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</si>
  <si>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</si>
  <si>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</si>
  <si>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</si>
  <si>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</si>
  <si>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</si>
  <si>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</si>
  <si>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</si>
  <si>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</si>
  <si>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</si>
  <si>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</si>
  <si>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</si>
  <si>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</si>
  <si>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</si>
  <si>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</si>
  <si>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</si>
  <si>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</si>
  <si>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</si>
  <si>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</si>
  <si>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</si>
  <si>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</si>
  <si>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</si>
  <si>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</si>
  <si>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</si>
  <si>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</si>
  <si>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</si>
  <si>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</si>
  <si>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</si>
  <si>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</si>
  <si>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</si>
  <si>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</si>
  <si>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</si>
  <si>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</si>
  <si>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</si>
  <si>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</si>
  <si>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</si>
  <si>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</si>
  <si>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</si>
  <si>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</si>
  <si>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</si>
  <si>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</si>
  <si>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</si>
  <si>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</si>
  <si>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</si>
  <si>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</si>
  <si>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</si>
  <si>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</si>
  <si>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</si>
  <si>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</si>
  <si>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</si>
  <si>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</si>
  <si>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</si>
  <si>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</si>
  <si>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</si>
  <si>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</si>
  <si>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</si>
  <si>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</si>
  <si>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</si>
  <si>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</si>
  <si>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</si>
  <si>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</si>
  <si>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</si>
  <si>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</si>
  <si>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</si>
  <si>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</si>
  <si>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</si>
  <si>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</si>
  <si>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</si>
  <si>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</si>
  <si>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</si>
  <si>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</si>
  <si>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</si>
  <si>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</si>
  <si>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</si>
  <si>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</si>
  <si>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</si>
  <si>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</si>
  <si>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</si>
  <si>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</si>
  <si>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</si>
  <si>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</si>
  <si>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</si>
  <si>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</si>
  <si>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</si>
  <si>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</si>
  <si>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</si>
  <si>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</si>
  <si>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</si>
  <si>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</si>
  <si>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</si>
  <si>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</si>
  <si>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</si>
  <si>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</si>
  <si>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</si>
  <si>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</si>
  <si>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</si>
  <si>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</si>
  <si>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</si>
  <si>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</si>
  <si>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</si>
  <si>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</si>
  <si>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</si>
  <si>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</si>
  <si>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</si>
  <si>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</si>
  <si>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</si>
  <si>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</si>
  <si>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</si>
  <si>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</si>
  <si>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</si>
  <si>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</si>
  <si>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</si>
  <si>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</si>
  <si>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</si>
  <si>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</si>
  <si>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</si>
  <si>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</si>
  <si>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</si>
  <si>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</si>
  <si>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</si>
  <si>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</si>
  <si>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</si>
  <si>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</si>
  <si>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</si>
  <si>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</si>
  <si>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</si>
  <si>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</si>
  <si>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</si>
  <si>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</si>
  <si>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</si>
  <si>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</si>
  <si>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</si>
  <si>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</si>
  <si>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</si>
  <si>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</si>
  <si>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</si>
  <si>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</si>
  <si>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</si>
  <si>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</si>
  <si>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</si>
  <si>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</si>
  <si>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</si>
  <si>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</si>
  <si>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</si>
  <si>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</si>
  <si>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</si>
  <si>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</si>
  <si>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</si>
  <si>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</si>
  <si>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</si>
  <si>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</si>
  <si>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</si>
  <si>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</si>
  <si>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</si>
  <si>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</si>
  <si>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</si>
  <si>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</si>
  <si>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</si>
  <si>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안종근, ID : H1800056)</t>
  </si>
  <si>
    <t>2021년 11월 17일 15:22:50</t>
  </si>
  <si>
    <t>충분섭취량</t>
    <phoneticPr fontId="1" type="noConversion"/>
  </si>
  <si>
    <t>상한섭취량</t>
    <phoneticPr fontId="1" type="noConversion"/>
  </si>
  <si>
    <t>H1800056</t>
  </si>
  <si>
    <t>안종근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</si>
</sst>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116.03512600000001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3.2612882000000001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0.36604895999999998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1893.5046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4215.9994999999999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115.73365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153.29903999999999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15.346456999999999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888.68677000000002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2.9118069999999999E-2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4.7464994999999996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30.693315999999999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851.05179999999996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164.59434999999999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7.15</c:v>
                </c:pt>
                <c:pt idx="1">
                  <c:v>18.526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14.244206999999999</c:v>
                </c:pt>
                <c:pt idx="1">
                  <c:v>18.235779999999998</c:v>
                </c:pt>
                <c:pt idx="2">
                  <c:v>18.429174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742.10546999999997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27.794644999999999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69.899000000000001</c:v>
                </c:pt>
                <c:pt idx="1">
                  <c:v>10.358000000000001</c:v>
                </c:pt>
                <c:pt idx="2">
                  <c:v>19.744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2677.5614999999998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106.63946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845.95325000000003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4.9199424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9519.7479999999996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24.870213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2.4830557999999998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332.32895000000002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2.1714229999999999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24.263408999999999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2.4830557999999998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736.83483999999999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27.743766999999998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안종근, ID : H1800056)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15:22:50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2677.5614999999998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116.03512600000001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30.693315999999999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69.899000000000001</v>
      </c>
      <c r="G8" s="59">
        <f>'DRIs DATA 입력'!G8</f>
        <v>10.358000000000001</v>
      </c>
      <c r="H8" s="59">
        <f>'DRIs DATA 입력'!H8</f>
        <v>19.744</v>
      </c>
      <c r="I8" s="46"/>
      <c r="J8" s="59" t="s">
        <v>216</v>
      </c>
      <c r="K8" s="59">
        <f>'DRIs DATA 입력'!K8</f>
        <v>7.15</v>
      </c>
      <c r="L8" s="59">
        <f>'DRIs DATA 입력'!L8</f>
        <v>18.526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742.10546999999997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27.794644999999999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4.9199424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332.32895000000002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106.63946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2.6024080000000001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2.1714229999999999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24.263408999999999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2.4830557999999998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736.83483999999999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27.743766999999998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3.2612882000000001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0.36604895999999998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845.95325000000003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1893.5046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9519.7479999999996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4215.9994999999999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115.73365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153.29903999999999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24.870213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15.346456999999999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888.68677000000002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2.9118069999999999E-2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4.7464994999999996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851.05179999999996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164.59434999999999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2677.5614999999998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116.03512600000001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30.693315999999999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69.899000000000001</v>
      </c>
      <c r="G8" s="65">
        <v>10.358000000000001</v>
      </c>
      <c r="H8" s="65">
        <v>19.744</v>
      </c>
      <c r="J8" s="65" t="s">
        <v>326</v>
      </c>
      <c r="K8" s="65">
        <v>7.15</v>
      </c>
      <c r="L8" s="65">
        <v>18.526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742.10546999999997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27.794644999999999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4.9199424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332.32895000000002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335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335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336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106.63946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2.6024080000000001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2.1714229999999999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24.263408999999999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2.4830557999999998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736.83483999999999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27.743766999999998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3.2612882000000001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0.36604895999999998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845.95325000000003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1893.5046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9519.7479999999996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4215.9994999999999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115.73365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153.29903999999999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335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335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24.870213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15.346456999999999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888.68677000000002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2.9118069999999999E-2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4.7464994999999996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851.05179999999996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164.59434999999999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opLeftCell="A4" workbookViewId="0">
      <selection activeCell="H35" sqref="H35:H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332</v>
      </c>
      <c r="D2" s="61">
        <v>52</v>
      </c>
      <c r="E2" s="61">
        <v>2677.5614999999998</v>
      </c>
      <c r="F2" s="61">
        <v>410.80205999999998</v>
      </c>
      <c r="G2" s="61">
        <v>60.874844000000003</v>
      </c>
      <c r="H2" s="61">
        <v>31.756164999999999</v>
      </c>
      <c r="I2" s="61">
        <v>29.118680000000001</v>
      </c>
      <c r="J2" s="61">
        <v>116.03512600000001</v>
      </c>
      <c r="K2" s="61">
        <v>48.052494000000003</v>
      </c>
      <c r="L2" s="61">
        <v>67.98263</v>
      </c>
      <c r="M2" s="61">
        <v>30.693315999999999</v>
      </c>
      <c r="N2" s="61">
        <v>3.2143210999999998</v>
      </c>
      <c r="O2" s="61">
        <v>16.423646999999999</v>
      </c>
      <c r="P2" s="61">
        <v>1107.3601000000001</v>
      </c>
      <c r="Q2" s="61">
        <v>40.542430000000003</v>
      </c>
      <c r="R2" s="61">
        <v>742.10546999999997</v>
      </c>
      <c r="S2" s="61">
        <v>133.03130999999999</v>
      </c>
      <c r="T2" s="61">
        <v>7308.8896000000004</v>
      </c>
      <c r="U2" s="61">
        <v>4.9199424</v>
      </c>
      <c r="V2" s="61">
        <v>27.794644999999999</v>
      </c>
      <c r="W2" s="61">
        <v>332.32895000000002</v>
      </c>
      <c r="X2" s="61">
        <v>106.63946</v>
      </c>
      <c r="Y2" s="61">
        <v>2.6024080000000001</v>
      </c>
      <c r="Z2" s="61">
        <v>2.1714229999999999</v>
      </c>
      <c r="AA2" s="61">
        <v>24.263408999999999</v>
      </c>
      <c r="AB2" s="61">
        <v>2.4830557999999998</v>
      </c>
      <c r="AC2" s="61">
        <v>736.83483999999999</v>
      </c>
      <c r="AD2" s="61">
        <v>27.743766999999998</v>
      </c>
      <c r="AE2" s="61">
        <v>3.2612882000000001</v>
      </c>
      <c r="AF2" s="61">
        <v>0.36604895999999998</v>
      </c>
      <c r="AG2" s="61">
        <v>845.95325000000003</v>
      </c>
      <c r="AH2" s="61">
        <v>400.99540000000002</v>
      </c>
      <c r="AI2" s="61">
        <v>444.95785999999998</v>
      </c>
      <c r="AJ2" s="61">
        <v>1893.5046</v>
      </c>
      <c r="AK2" s="61">
        <v>9519.7479999999996</v>
      </c>
      <c r="AL2" s="61">
        <v>115.73365</v>
      </c>
      <c r="AM2" s="61">
        <v>4215.9994999999999</v>
      </c>
      <c r="AN2" s="61">
        <v>153.29903999999999</v>
      </c>
      <c r="AO2" s="61">
        <v>24.870213</v>
      </c>
      <c r="AP2" s="61">
        <v>14.351889999999999</v>
      </c>
      <c r="AQ2" s="61">
        <v>10.518325000000001</v>
      </c>
      <c r="AR2" s="61">
        <v>15.346456999999999</v>
      </c>
      <c r="AS2" s="61">
        <v>888.68677000000002</v>
      </c>
      <c r="AT2" s="61">
        <v>2.9118069999999999E-2</v>
      </c>
      <c r="AU2" s="61">
        <v>4.7464994999999996</v>
      </c>
      <c r="AV2" s="61">
        <v>851.05179999999996</v>
      </c>
      <c r="AW2" s="61">
        <v>164.59434999999999</v>
      </c>
      <c r="AX2" s="61">
        <v>0.19961275000000001</v>
      </c>
      <c r="AY2" s="61">
        <v>1.8624038999999999</v>
      </c>
      <c r="AZ2" s="61">
        <v>624.27840000000003</v>
      </c>
      <c r="BA2" s="61">
        <v>50.912469999999999</v>
      </c>
      <c r="BB2" s="61">
        <v>14.244206999999999</v>
      </c>
      <c r="BC2" s="61">
        <v>18.235779999999998</v>
      </c>
      <c r="BD2" s="61">
        <v>18.429174</v>
      </c>
      <c r="BE2" s="61">
        <v>1.2703526999999999</v>
      </c>
      <c r="BF2" s="61">
        <v>5.2953869999999998</v>
      </c>
      <c r="BG2" s="61">
        <v>5.7591404999999998E-4</v>
      </c>
      <c r="BH2" s="61">
        <v>5.0041833999999999E-3</v>
      </c>
      <c r="BI2" s="61">
        <v>4.9776489999999998E-3</v>
      </c>
      <c r="BJ2" s="61">
        <v>4.5212608000000001E-2</v>
      </c>
      <c r="BK2" s="61">
        <v>4.4301083000000002E-5</v>
      </c>
      <c r="BL2" s="61">
        <v>0.23888312</v>
      </c>
      <c r="BM2" s="61">
        <v>3.6756476999999999</v>
      </c>
      <c r="BN2" s="61">
        <v>0.93021569999999998</v>
      </c>
      <c r="BO2" s="61">
        <v>74.246740000000003</v>
      </c>
      <c r="BP2" s="61">
        <v>10.838729000000001</v>
      </c>
      <c r="BQ2" s="61">
        <v>21.132254</v>
      </c>
      <c r="BR2" s="61">
        <v>87.498115999999996</v>
      </c>
      <c r="BS2" s="61">
        <v>52.399836999999998</v>
      </c>
      <c r="BT2" s="61">
        <v>10.796863999999999</v>
      </c>
      <c r="BU2" s="61">
        <v>3.6861687999999997E-2</v>
      </c>
      <c r="BV2" s="61">
        <v>8.6865319999999996E-2</v>
      </c>
      <c r="BW2" s="61">
        <v>0.77617853999999997</v>
      </c>
      <c r="BX2" s="61">
        <v>2.0769536</v>
      </c>
      <c r="BY2" s="61">
        <v>0.21813895</v>
      </c>
      <c r="BZ2" s="61">
        <v>1.8500654E-3</v>
      </c>
      <c r="CA2" s="61">
        <v>1.9641464</v>
      </c>
      <c r="CB2" s="61">
        <v>5.2342202999999997E-2</v>
      </c>
      <c r="CC2" s="61">
        <v>0.51900500000000005</v>
      </c>
      <c r="CD2" s="61">
        <v>4.6751547000000002</v>
      </c>
      <c r="CE2" s="61">
        <v>6.134792E-2</v>
      </c>
      <c r="CF2" s="61">
        <v>0.48615356999999998</v>
      </c>
      <c r="CG2" s="61">
        <v>1.2449999E-6</v>
      </c>
      <c r="CH2" s="61">
        <v>0.11761882999999999</v>
      </c>
      <c r="CI2" s="61">
        <v>1.5350765000000001E-2</v>
      </c>
      <c r="CJ2" s="61">
        <v>10.217893</v>
      </c>
      <c r="CK2" s="61">
        <v>1.7139049999999999E-2</v>
      </c>
      <c r="CL2" s="61">
        <v>1.0624901</v>
      </c>
      <c r="CM2" s="61">
        <v>4.0796336999999996</v>
      </c>
      <c r="CN2" s="61">
        <v>3983.4177</v>
      </c>
      <c r="CO2" s="61">
        <v>6889.7816999999995</v>
      </c>
      <c r="CP2" s="61">
        <v>4530.7837</v>
      </c>
      <c r="CQ2" s="61">
        <v>1689.0605</v>
      </c>
      <c r="CR2" s="61">
        <v>828.08019999999999</v>
      </c>
      <c r="CS2" s="61">
        <v>760.84990000000005</v>
      </c>
      <c r="CT2" s="61">
        <v>3883.2755999999999</v>
      </c>
      <c r="CU2" s="61">
        <v>2494.4124000000002</v>
      </c>
      <c r="CV2" s="61">
        <v>2160.9609999999998</v>
      </c>
      <c r="CW2" s="61">
        <v>2839.3105</v>
      </c>
      <c r="CX2" s="61">
        <v>818.7989</v>
      </c>
      <c r="CY2" s="61">
        <v>4904.3833000000004</v>
      </c>
      <c r="CZ2" s="61">
        <v>2262.654</v>
      </c>
      <c r="DA2" s="61">
        <v>6041.2686000000003</v>
      </c>
      <c r="DB2" s="61">
        <v>5522.4053000000004</v>
      </c>
      <c r="DC2" s="61">
        <v>8106.4070000000002</v>
      </c>
      <c r="DD2" s="61">
        <v>13659.91</v>
      </c>
      <c r="DE2" s="61">
        <v>3039.1848</v>
      </c>
      <c r="DF2" s="61">
        <v>5928.9840000000004</v>
      </c>
      <c r="DG2" s="61">
        <v>3108.0695999999998</v>
      </c>
      <c r="DH2" s="61">
        <v>372.71370000000002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50.912469999999999</v>
      </c>
      <c r="B6">
        <f>BB2</f>
        <v>14.244206999999999</v>
      </c>
      <c r="C6">
        <f>BC2</f>
        <v>18.235779999999998</v>
      </c>
      <c r="D6">
        <f>BD2</f>
        <v>18.429174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24999</v>
      </c>
      <c r="C2" s="56">
        <f ca="1">YEAR(TODAY())-YEAR(B2)+IF(TODAY()&gt;=DATE(YEAR(TODAY()),MONTH(B2),DAY(B2)),0,-1)</f>
        <v>53</v>
      </c>
      <c r="E2" s="52">
        <v>174.2</v>
      </c>
      <c r="F2" s="53" t="s">
        <v>39</v>
      </c>
      <c r="G2" s="52">
        <v>79.5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1.742</v>
      </c>
      <c r="F3" s="51" t="s">
        <v>40</v>
      </c>
      <c r="G3" s="51">
        <f>G2</f>
        <v>79.5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44323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안종근, ID : H1800056)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15:22:50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174.2</v>
      </c>
      <c r="L12" s="124"/>
      <c r="M12" s="117">
        <f>'개인정보 및 신체계측 입력'!G2</f>
        <v>79.5</v>
      </c>
      <c r="N12" s="118"/>
      <c r="O12" s="113" t="s">
        <v>271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안종근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69.899000000000001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10.358000000000001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19.744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18.5</v>
      </c>
      <c r="L72" s="36" t="s">
        <v>53</v>
      </c>
      <c r="M72" s="36">
        <f>ROUND('DRIs DATA'!K8,1)</f>
        <v>7.2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98.95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231.62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106.64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165.54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105.74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634.65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248.7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2021-11-17T07:02:33Z</dcterms:modified>
</cp:coreProperties>
</file>