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<sst xmlns="http://schemas.openxmlformats.org/spreadsheetml/2006/main" count="692" uniqueCount="337">
  <si>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</si>
  <si>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</si>
  <si>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</si>
  <si>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</si>
  <si>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</si>
  <si>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</si>
  <si>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</si>
  <si>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</si>
  <si>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</si>
  <si>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</si>
  <si>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</si>
  <si>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</si>
  <si>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</si>
  <si>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</si>
  <si>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</si>
  <si>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</si>
  <si>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</si>
  <si>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</si>
  <si>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</si>
  <si>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</si>
  <si>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</si>
  <si>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</si>
  <si>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</si>
  <si>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</si>
  <si>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</si>
  <si>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</si>
  <si>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</si>
  <si>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</si>
  <si>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</si>
  <si>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</si>
  <si>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</si>
  <si>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</si>
  <si>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</si>
  <si>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</si>
  <si>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</si>
  <si>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</si>
  <si>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</si>
  <si>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</si>
  <si>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</si>
  <si>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</si>
  <si>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</si>
  <si>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</si>
  <si>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</si>
  <si>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</si>
  <si>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</si>
  <si>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</si>
  <si>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</si>
  <si>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</si>
  <si>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</si>
  <si>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</si>
  <si>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</si>
  <si>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</si>
  <si>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</si>
  <si>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</si>
  <si>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</si>
  <si>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</si>
  <si>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</si>
  <si>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</si>
  <si>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</si>
  <si>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</si>
  <si>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</si>
  <si>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</si>
  <si>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</si>
  <si>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</si>
  <si>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</si>
  <si>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</si>
  <si>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</si>
  <si>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</si>
  <si>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</si>
  <si>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</si>
  <si>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</si>
  <si>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</si>
  <si>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</si>
  <si>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</si>
  <si>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</si>
  <si>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</si>
  <si>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</si>
  <si>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</si>
  <si>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</si>
  <si>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</si>
  <si>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</si>
  <si>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</si>
  <si>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</si>
  <si>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</si>
  <si>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</si>
  <si>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</si>
  <si>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</si>
  <si>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</si>
  <si>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</si>
  <si>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</si>
  <si>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</si>
  <si>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</si>
  <si>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</si>
  <si>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</si>
  <si>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</si>
  <si>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</si>
  <si>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</si>
  <si>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</si>
  <si>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</si>
  <si>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</si>
  <si>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</si>
  <si>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</si>
  <si>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</si>
  <si>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</si>
  <si>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</si>
  <si>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</si>
  <si>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</si>
  <si>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</si>
  <si>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</si>
  <si>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</si>
  <si>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</si>
  <si>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</si>
  <si>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</si>
  <si>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</si>
  <si>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</si>
  <si>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</si>
  <si>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</si>
  <si>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</si>
  <si>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</si>
  <si>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</si>
  <si>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</si>
  <si>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</si>
  <si>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</si>
  <si>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</si>
  <si>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</si>
  <si>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</si>
  <si>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</si>
  <si>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</si>
  <si>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</si>
  <si>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</si>
  <si>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</si>
  <si>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</si>
  <si>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</si>
  <si>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</si>
  <si>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</si>
  <si>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</si>
  <si>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</si>
  <si>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</si>
  <si>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</si>
  <si>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</si>
  <si>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</si>
  <si>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</si>
  <si>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</si>
  <si>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</si>
  <si>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</si>
  <si>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</si>
  <si>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</si>
  <si>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</si>
  <si>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</si>
  <si>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</si>
  <si>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</si>
  <si>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</si>
  <si>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</si>
  <si>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</si>
  <si>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</si>
  <si>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</si>
  <si>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</si>
  <si>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</si>
  <si>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</si>
  <si>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</si>
  <si>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</si>
  <si>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</si>
  <si>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</si>
  <si>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</si>
  <si>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</si>
  <si>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</si>
  <si>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</si>
  <si>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</si>
  <si>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</si>
  <si>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</si>
  <si>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</si>
  <si>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</si>
  <si>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</si>
  <si>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</si>
  <si>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</si>
  <si>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</si>
  <si>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</si>
  <si>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</si>
  <si>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</si>
  <si>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</si>
  <si>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</si>
  <si>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</si>
  <si>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</si>
  <si>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</si>
  <si>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</si>
  <si>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</si>
  <si>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</si>
  <si>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</si>
  <si>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</si>
  <si>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</si>
  <si>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</si>
  <si>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</si>
  <si>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</si>
  <si>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</si>
  <si>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</si>
  <si>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</si>
  <si>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</si>
  <si>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</si>
  <si>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</si>
  <si>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</si>
  <si>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</si>
  <si>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</si>
  <si>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</si>
  <si>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</si>
  <si>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</si>
  <si>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</si>
  <si>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</si>
  <si>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</si>
  <si>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</si>
  <si>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</si>
  <si>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</si>
  <si>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</si>
  <si>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</si>
  <si>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</si>
  <si>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</si>
  <si>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</si>
  <si>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</si>
  <si>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</si>
  <si>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</si>
  <si>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</si>
  <si>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</si>
  <si>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</si>
  <si>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</si>
  <si>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</si>
  <si>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</si>
  <si>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</si>
  <si>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</si>
  <si>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</si>
  <si>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</si>
  <si>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</si>
  <si>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</si>
  <si>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</si>
  <si>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</si>
  <si>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</si>
  <si>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</si>
  <si>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</si>
  <si>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</si>
  <si>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</si>
  <si>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</si>
  <si>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</si>
  <si>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</si>
  <si>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</si>
  <si>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</si>
  <si>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</si>
  <si>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</si>
  <si>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</si>
  <si>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</si>
  <si>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</si>
  <si>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</si>
  <si>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</si>
  <si>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</si>
  <si>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</si>
  <si>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</si>
  <si>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</si>
  <si>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</si>
  <si>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</si>
  <si>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</si>
  <si>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</si>
  <si>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</si>
  <si>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</si>
  <si>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</si>
  <si>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</si>
  <si>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</si>
  <si>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</si>
  <si>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</si>
  <si>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</si>
  <si>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</si>
  <si>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</si>
  <si>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</si>
  <si>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</si>
  <si>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</si>
  <si>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</si>
  <si>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</si>
  <si>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</si>
  <si>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</si>
  <si>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</si>
  <si>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</si>
  <si>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</si>
  <si>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</si>
  <si>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</si>
  <si>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</si>
  <si>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</si>
  <si>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</si>
  <si>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</si>
  <si>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</si>
  <si>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</si>
  <si>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</si>
  <si>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</si>
  <si>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</si>
  <si>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</si>
  <si>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</si>
  <si>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</si>
  <si>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</si>
  <si>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</si>
  <si>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</si>
  <si>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</si>
  <si>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</si>
  <si>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</si>
  <si>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</si>
  <si>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</si>
  <si>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</si>
  <si>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</si>
  <si>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</si>
  <si>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</si>
  <si>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</si>
  <si>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</si>
  <si>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</si>
  <si>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</si>
  <si>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</si>
  <si>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</si>
  <si>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</si>
  <si>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</si>
  <si>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</si>
  <si>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</si>
  <si>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</si>
  <si>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</si>
  <si>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</si>
  <si>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</si>
  <si>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</si>
  <si>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</si>
  <si>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</si>
  <si>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</si>
  <si>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</si>
  <si>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</si>
  <si>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</si>
  <si>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</si>
  <si>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</si>
  <si>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</si>
  <si>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</si>
  <si>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</si>
  <si>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</si>
  <si>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</si>
  <si>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</si>
  <si>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(설문지 : FFQ 95문항 설문지, 사용자 : 주현자, ID : H1800057)</t>
  </si>
  <si>
    <t>2021년 11월 17일 15:23:34</t>
  </si>
  <si>
    <t>H1800057</t>
  </si>
  <si>
    <t>주현자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</si>
</sst>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37.77617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1.0166896999999999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0.37007114000000002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754.04970000000003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1732.2642000000001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19.140727999999999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86.002883999999995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6.665025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643.59559999999999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5.0023369999999998E-2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2.8658621000000002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13.880331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147.26240000000001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48.048546000000002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2.2509999999999999</c:v>
                </c:pt>
                <c:pt idx="1">
                  <c:v>16.957999999999998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4.0136760000000002</c:v>
                </c:pt>
                <c:pt idx="1">
                  <c:v>5.0566380000000004</c:v>
                </c:pt>
                <c:pt idx="2">
                  <c:v>7.6100935999999999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392.77960000000002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9.7418220000000009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81.924999999999997</c:v>
                </c:pt>
                <c:pt idx="1">
                  <c:v>6.282</c:v>
                </c:pt>
                <c:pt idx="2">
                  <c:v>11.792999999999999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1396.6120000000001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79.205820000000003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191.94664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0.76735039999999999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1923.8756000000001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7.5128216999999999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0.92852389999999996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99.194595000000007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0.60141604999999998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9.955076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0.92852389999999996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293.97296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2.2416209999999999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주현자, ID : H1800057)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15:23:34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1396.6120000000001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37.77617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13.880331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81.924999999999997</v>
      </c>
      <c r="G8" s="59">
        <f>'DRIs DATA 입력'!G8</f>
        <v>6.282</v>
      </c>
      <c r="H8" s="59">
        <f>'DRIs DATA 입력'!H8</f>
        <v>11.792999999999999</v>
      </c>
      <c r="I8" s="46"/>
      <c r="J8" s="59" t="s">
        <v>216</v>
      </c>
      <c r="K8" s="59">
        <f>'DRIs DATA 입력'!K8</f>
        <v>2.2509999999999999</v>
      </c>
      <c r="L8" s="59">
        <f>'DRIs DATA 입력'!L8</f>
        <v>16.957999999999998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392.77960000000002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9.7418220000000009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0.76735039999999999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99.194595000000007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79.205820000000003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0.95587635000000004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0.60141604999999998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9.955076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0.92852389999999996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293.97296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2.2416209999999999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1.0166896999999999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0.37007114000000002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191.94664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754.04970000000003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1923.8756000000001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1732.2642000000001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19.140727999999999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86.002883999999995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7.5128216999999999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6.665025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643.59559999999999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5.0023369999999998E-2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2.8658621000000002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147.26240000000001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48.048546000000002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1900</v>
      </c>
      <c r="C6" s="65">
        <v>1396.6120000000001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37.77617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13.880331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81.924999999999997</v>
      </c>
      <c r="G8" s="65">
        <v>6.282</v>
      </c>
      <c r="H8" s="65">
        <v>11.792999999999999</v>
      </c>
      <c r="J8" s="65" t="s">
        <v>326</v>
      </c>
      <c r="K8" s="65">
        <v>2.2509999999999999</v>
      </c>
      <c r="L8" s="65">
        <v>16.957999999999998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450</v>
      </c>
      <c r="C16" s="65">
        <v>650</v>
      </c>
      <c r="D16" s="65">
        <v>0</v>
      </c>
      <c r="E16" s="65">
        <v>3000</v>
      </c>
      <c r="F16" s="65">
        <v>392.77960000000002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9.7418220000000009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0.76735039999999999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99.194595000000007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79.205820000000003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0.95587635000000004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0.60141604999999998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9.955076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0.92852389999999996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293.97296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2.2416209999999999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1.0166896999999999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0.37007114000000002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191.94664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754.04970000000003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1923.8756000000001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1732.2642000000001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19.140727999999999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86.002883999999995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7.5128216999999999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6.665025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643.59559999999999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5.0023369999999998E-2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2.8658621000000002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147.26240000000001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48.048546000000002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1" sqref="D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46</v>
      </c>
      <c r="E2" s="61">
        <v>1396.6120000000001</v>
      </c>
      <c r="F2" s="61">
        <v>262.43130000000002</v>
      </c>
      <c r="G2" s="61">
        <v>20.124624000000001</v>
      </c>
      <c r="H2" s="61">
        <v>14.712999999999999</v>
      </c>
      <c r="I2" s="61">
        <v>5.4116239999999998</v>
      </c>
      <c r="J2" s="61">
        <v>37.77617</v>
      </c>
      <c r="K2" s="61">
        <v>30.458818000000001</v>
      </c>
      <c r="L2" s="61">
        <v>7.3173510000000004</v>
      </c>
      <c r="M2" s="61">
        <v>13.880331</v>
      </c>
      <c r="N2" s="61">
        <v>1.7774931</v>
      </c>
      <c r="O2" s="61">
        <v>7.7870827</v>
      </c>
      <c r="P2" s="61">
        <v>509.29061999999999</v>
      </c>
      <c r="Q2" s="61">
        <v>10.090445000000001</v>
      </c>
      <c r="R2" s="61">
        <v>392.77960000000002</v>
      </c>
      <c r="S2" s="61">
        <v>34.058570000000003</v>
      </c>
      <c r="T2" s="61">
        <v>4304.6450000000004</v>
      </c>
      <c r="U2" s="61">
        <v>0.76735039999999999</v>
      </c>
      <c r="V2" s="61">
        <v>9.7418220000000009</v>
      </c>
      <c r="W2" s="61">
        <v>99.194595000000007</v>
      </c>
      <c r="X2" s="61">
        <v>79.205820000000003</v>
      </c>
      <c r="Y2" s="61">
        <v>0.95587635000000004</v>
      </c>
      <c r="Z2" s="61">
        <v>0.60141604999999998</v>
      </c>
      <c r="AA2" s="61">
        <v>9.955076</v>
      </c>
      <c r="AB2" s="61">
        <v>0.92852389999999996</v>
      </c>
      <c r="AC2" s="61">
        <v>293.97296</v>
      </c>
      <c r="AD2" s="61">
        <v>2.2416209999999999</v>
      </c>
      <c r="AE2" s="61">
        <v>1.0166896999999999</v>
      </c>
      <c r="AF2" s="61">
        <v>0.37007114000000002</v>
      </c>
      <c r="AG2" s="61">
        <v>191.94664</v>
      </c>
      <c r="AH2" s="61">
        <v>156.40735000000001</v>
      </c>
      <c r="AI2" s="61">
        <v>35.539284000000002</v>
      </c>
      <c r="AJ2" s="61">
        <v>754.04970000000003</v>
      </c>
      <c r="AK2" s="61">
        <v>1923.8756000000001</v>
      </c>
      <c r="AL2" s="61">
        <v>19.140727999999999</v>
      </c>
      <c r="AM2" s="61">
        <v>1732.2642000000001</v>
      </c>
      <c r="AN2" s="61">
        <v>86.002883999999995</v>
      </c>
      <c r="AO2" s="61">
        <v>7.5128216999999999</v>
      </c>
      <c r="AP2" s="61">
        <v>6.5933419999999998</v>
      </c>
      <c r="AQ2" s="61">
        <v>0.91947984999999999</v>
      </c>
      <c r="AR2" s="61">
        <v>6.665025</v>
      </c>
      <c r="AS2" s="61">
        <v>643.59559999999999</v>
      </c>
      <c r="AT2" s="61">
        <v>5.0023369999999998E-2</v>
      </c>
      <c r="AU2" s="61">
        <v>2.8658621000000002</v>
      </c>
      <c r="AV2" s="61">
        <v>147.26240000000001</v>
      </c>
      <c r="AW2" s="61">
        <v>48.048546000000002</v>
      </c>
      <c r="AX2" s="61">
        <v>4.6335015E-2</v>
      </c>
      <c r="AY2" s="61">
        <v>0.6571053</v>
      </c>
      <c r="AZ2" s="61">
        <v>95.751800000000003</v>
      </c>
      <c r="BA2" s="61">
        <v>16.683047999999999</v>
      </c>
      <c r="BB2" s="61">
        <v>4.0136760000000002</v>
      </c>
      <c r="BC2" s="61">
        <v>5.0566380000000004</v>
      </c>
      <c r="BD2" s="61">
        <v>7.6100935999999999</v>
      </c>
      <c r="BE2" s="61">
        <v>0.49163174999999998</v>
      </c>
      <c r="BF2" s="61">
        <v>3.3736307999999999</v>
      </c>
      <c r="BG2" s="61">
        <v>0</v>
      </c>
      <c r="BH2" s="61">
        <v>2.2317240999999999E-5</v>
      </c>
      <c r="BI2" s="61">
        <v>1.0634679999999999E-3</v>
      </c>
      <c r="BJ2" s="61">
        <v>2.3588020000000001E-2</v>
      </c>
      <c r="BK2" s="61">
        <v>0</v>
      </c>
      <c r="BL2" s="61">
        <v>8.8536926000000002E-2</v>
      </c>
      <c r="BM2" s="61">
        <v>0.5486818</v>
      </c>
      <c r="BN2" s="61">
        <v>0.18377666000000001</v>
      </c>
      <c r="BO2" s="61">
        <v>18.392467</v>
      </c>
      <c r="BP2" s="61">
        <v>1.3583225000000001</v>
      </c>
      <c r="BQ2" s="61">
        <v>4.2275239999999998</v>
      </c>
      <c r="BR2" s="61">
        <v>19.349615</v>
      </c>
      <c r="BS2" s="61">
        <v>25.9255</v>
      </c>
      <c r="BT2" s="61">
        <v>2.6441395000000001</v>
      </c>
      <c r="BU2" s="61">
        <v>0.11784701</v>
      </c>
      <c r="BV2" s="61">
        <v>1.1538348999999999E-3</v>
      </c>
      <c r="BW2" s="61">
        <v>0.16606984999999999</v>
      </c>
      <c r="BX2" s="61">
        <v>0.34871237999999999</v>
      </c>
      <c r="BY2" s="61">
        <v>3.8653053E-2</v>
      </c>
      <c r="BZ2" s="61">
        <v>1.9854095999999999E-4</v>
      </c>
      <c r="CA2" s="61">
        <v>0.30747074000000002</v>
      </c>
      <c r="CB2" s="61">
        <v>3.1199602999999997E-4</v>
      </c>
      <c r="CC2" s="61">
        <v>3.7731002999999999E-2</v>
      </c>
      <c r="CD2" s="61">
        <v>0.33308824999999997</v>
      </c>
      <c r="CE2" s="61">
        <v>5.3050235000000001E-2</v>
      </c>
      <c r="CF2" s="61">
        <v>9.8843170000000001E-3</v>
      </c>
      <c r="CG2" s="61">
        <v>0</v>
      </c>
      <c r="CH2" s="61">
        <v>6.0860276999999997E-3</v>
      </c>
      <c r="CI2" s="61">
        <v>6.3705669999999997E-3</v>
      </c>
      <c r="CJ2" s="61">
        <v>0.84196793999999997</v>
      </c>
      <c r="CK2" s="61">
        <v>1.3334083E-2</v>
      </c>
      <c r="CL2" s="61">
        <v>0.99077504999999999</v>
      </c>
      <c r="CM2" s="61">
        <v>0.58086349999999998</v>
      </c>
      <c r="CN2" s="61">
        <v>1452.8823</v>
      </c>
      <c r="CO2" s="61">
        <v>2545.3877000000002</v>
      </c>
      <c r="CP2" s="61">
        <v>1015.10004</v>
      </c>
      <c r="CQ2" s="61">
        <v>432.58600000000001</v>
      </c>
      <c r="CR2" s="61">
        <v>304.55486999999999</v>
      </c>
      <c r="CS2" s="61">
        <v>327.62360000000001</v>
      </c>
      <c r="CT2" s="61">
        <v>1492.9367999999999</v>
      </c>
      <c r="CU2" s="61">
        <v>744.02840000000003</v>
      </c>
      <c r="CV2" s="61">
        <v>1077.6316999999999</v>
      </c>
      <c r="CW2" s="61">
        <v>780.01400000000001</v>
      </c>
      <c r="CX2" s="61">
        <v>262.16692999999998</v>
      </c>
      <c r="CY2" s="61">
        <v>1978.9698000000001</v>
      </c>
      <c r="CZ2" s="61">
        <v>699.26409999999998</v>
      </c>
      <c r="DA2" s="61">
        <v>2101.9389999999999</v>
      </c>
      <c r="DB2" s="61">
        <v>2158.4704999999999</v>
      </c>
      <c r="DC2" s="61">
        <v>2881.3726000000001</v>
      </c>
      <c r="DD2" s="61">
        <v>5280.701</v>
      </c>
      <c r="DE2" s="61">
        <v>822.07794000000001</v>
      </c>
      <c r="DF2" s="61">
        <v>2771.8679999999999</v>
      </c>
      <c r="DG2" s="61">
        <v>1079.5735</v>
      </c>
      <c r="DH2" s="61">
        <v>21.397112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16.683047999999999</v>
      </c>
      <c r="B6">
        <f>BB2</f>
        <v>4.0136760000000002</v>
      </c>
      <c r="C6">
        <f>BC2</f>
        <v>5.0566380000000004</v>
      </c>
      <c r="D6">
        <f>BD2</f>
        <v>7.6100935999999999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0" sqref="K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27334</v>
      </c>
      <c r="C2" s="56">
        <f ca="1">YEAR(TODAY())-YEAR(B2)+IF(TODAY()&gt;=DATE(YEAR(TODAY()),MONTH(B2),DAY(B2)),0,-1)</f>
        <v>47</v>
      </c>
      <c r="E2" s="52">
        <v>160</v>
      </c>
      <c r="F2" s="53" t="s">
        <v>39</v>
      </c>
      <c r="G2" s="52">
        <v>64.8</v>
      </c>
      <c r="H2" s="51" t="s">
        <v>41</v>
      </c>
      <c r="I2" s="72">
        <f>ROUND(G3/E3^2,1)</f>
        <v>25.3</v>
      </c>
    </row>
    <row r="3" spans="1:9" x14ac:dyDescent="0.3">
      <c r="E3" s="51">
        <f>E2/100</f>
        <v>1.6</v>
      </c>
      <c r="F3" s="51" t="s">
        <v>40</v>
      </c>
      <c r="G3" s="51">
        <f>G2</f>
        <v>64.8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주현자, ID : H1800057)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15:23:34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47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64.8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주현자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81.924999999999997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6.282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11.792999999999999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</v>
      </c>
      <c r="L72" s="36" t="s">
        <v>53</v>
      </c>
      <c r="M72" s="36">
        <f>ROUND('DRIs DATA'!K8,1)</f>
        <v>2.2999999999999998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52.37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81.180000000000007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79.209999999999994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61.9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23.99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128.26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75.13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2021-11-17T07:03:46Z</dcterms:modified>
</cp:coreProperties>
</file>