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<sst xmlns="http://schemas.openxmlformats.org/spreadsheetml/2006/main" count="692" uniqueCount="337">
  <si>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</si>
  <si>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</si>
  <si>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</si>
  <si>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</si>
  <si>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</si>
  <si>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</si>
  <si>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</si>
  <si>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</si>
  <si>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</si>
  <si>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</si>
  <si>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</si>
  <si>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</si>
  <si>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</si>
  <si>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</si>
  <si>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</si>
  <si>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</si>
  <si>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</si>
  <si>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</si>
  <si>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</si>
  <si>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</si>
  <si>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</si>
  <si>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</si>
  <si>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</si>
  <si>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</si>
  <si>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</si>
  <si>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</si>
  <si>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</si>
  <si>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</si>
  <si>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</si>
  <si>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</si>
  <si>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</si>
  <si>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</si>
  <si>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</si>
  <si>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</si>
  <si>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</si>
  <si>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</si>
  <si>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</si>
  <si>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</si>
  <si>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</si>
  <si>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</si>
  <si>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</si>
  <si>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</si>
  <si>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</si>
  <si>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</si>
  <si>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</si>
  <si>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</si>
  <si>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</si>
  <si>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</si>
  <si>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</si>
  <si>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</si>
  <si>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</si>
  <si>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</si>
  <si>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</si>
  <si>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</si>
  <si>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</si>
  <si>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</si>
  <si>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</si>
  <si>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</si>
  <si>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</si>
  <si>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</si>
  <si>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</si>
  <si>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</si>
  <si>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</si>
  <si>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</si>
  <si>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</si>
  <si>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</si>
  <si>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</si>
  <si>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</si>
  <si>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</si>
  <si>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</si>
  <si>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</si>
  <si>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</si>
  <si>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</si>
  <si>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</si>
  <si>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</si>
  <si>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</si>
  <si>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</si>
  <si>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</si>
  <si>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</si>
  <si>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</si>
  <si>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</si>
  <si>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</si>
  <si>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</si>
  <si>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</si>
  <si>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</si>
  <si>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</si>
  <si>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</si>
  <si>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</si>
  <si>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</si>
  <si>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</si>
  <si>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</si>
  <si>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</si>
  <si>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</si>
  <si>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</si>
  <si>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</si>
  <si>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</si>
  <si>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</si>
  <si>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</si>
  <si>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</si>
  <si>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</si>
  <si>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</si>
  <si>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</si>
  <si>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</si>
  <si>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</si>
  <si>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</si>
  <si>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</si>
  <si>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</si>
  <si>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</si>
  <si>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</si>
  <si>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</si>
  <si>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</si>
  <si>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</si>
  <si>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</si>
  <si>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</si>
  <si>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</si>
  <si>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</si>
  <si>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</si>
  <si>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</si>
  <si>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</si>
  <si>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</si>
  <si>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</si>
  <si>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</si>
  <si>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</si>
  <si>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</si>
  <si>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</si>
  <si>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</si>
  <si>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</si>
  <si>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</si>
  <si>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</si>
  <si>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</si>
  <si>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</si>
  <si>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</si>
  <si>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</si>
  <si>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</si>
  <si>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</si>
  <si>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</si>
  <si>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</si>
  <si>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</si>
  <si>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</si>
  <si>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</si>
  <si>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</si>
  <si>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</si>
  <si>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</si>
  <si>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</si>
  <si>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</si>
  <si>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</si>
  <si>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</si>
  <si>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</si>
  <si>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</si>
  <si>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</si>
  <si>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</si>
  <si>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</si>
  <si>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</si>
  <si>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</si>
  <si>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</si>
  <si>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</si>
  <si>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</si>
  <si>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</si>
  <si>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</si>
  <si>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</si>
  <si>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</si>
  <si>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</si>
  <si>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</si>
  <si>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</si>
  <si>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</si>
  <si>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</si>
  <si>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</si>
  <si>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</si>
  <si>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</si>
  <si>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</si>
  <si>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</si>
  <si>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</si>
  <si>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</si>
  <si>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</si>
  <si>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</si>
  <si>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</si>
  <si>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</si>
  <si>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</si>
  <si>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</si>
  <si>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</si>
  <si>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</si>
  <si>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</si>
  <si>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</si>
  <si>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</si>
  <si>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</si>
  <si>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</si>
  <si>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</si>
  <si>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</si>
  <si>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</si>
  <si>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</si>
  <si>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</si>
  <si>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</si>
  <si>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</si>
  <si>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</si>
  <si>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</si>
  <si>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</si>
  <si>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</si>
  <si>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</si>
  <si>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</si>
  <si>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</si>
  <si>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</si>
  <si>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</si>
  <si>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</si>
  <si>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</si>
  <si>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</si>
  <si>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</si>
  <si>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</si>
  <si>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</si>
  <si>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</si>
  <si>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</si>
  <si>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</si>
  <si>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</si>
  <si>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</si>
  <si>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</si>
  <si>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</si>
  <si>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</si>
  <si>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</si>
  <si>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</si>
  <si>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</si>
  <si>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</si>
  <si>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</si>
  <si>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</si>
  <si>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</si>
  <si>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</si>
  <si>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</si>
  <si>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</si>
  <si>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</si>
  <si>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</si>
  <si>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</si>
  <si>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</si>
  <si>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</si>
  <si>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</si>
  <si>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</si>
  <si>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</si>
  <si>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</si>
  <si>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</si>
  <si>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</si>
  <si>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</si>
  <si>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</si>
  <si>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</si>
  <si>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</si>
  <si>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</si>
  <si>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</si>
  <si>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</si>
  <si>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</si>
  <si>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</si>
  <si>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</si>
  <si>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</si>
  <si>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</si>
  <si>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</si>
  <si>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</si>
  <si>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</si>
  <si>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</si>
  <si>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</si>
  <si>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</si>
  <si>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</si>
  <si>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</si>
  <si>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</si>
  <si>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</si>
  <si>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</si>
  <si>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</si>
  <si>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</si>
  <si>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</si>
  <si>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</si>
  <si>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</si>
  <si>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</si>
  <si>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</si>
  <si>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</si>
  <si>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</si>
  <si>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</si>
  <si>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</si>
  <si>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</si>
  <si>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</si>
  <si>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</si>
  <si>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</si>
  <si>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</si>
  <si>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</si>
  <si>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</si>
  <si>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</si>
  <si>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</si>
  <si>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</si>
  <si>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</si>
  <si>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</si>
  <si>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</si>
  <si>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</si>
  <si>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</si>
  <si>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</si>
  <si>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</si>
  <si>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</si>
  <si>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</si>
  <si>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</si>
  <si>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</si>
  <si>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</si>
  <si>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</si>
  <si>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</si>
  <si>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</si>
  <si>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</si>
  <si>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</si>
  <si>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</si>
  <si>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</si>
  <si>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</si>
  <si>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</si>
  <si>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</si>
  <si>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</si>
  <si>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</si>
  <si>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</si>
  <si>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</si>
  <si>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</si>
  <si>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</si>
  <si>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</si>
  <si>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</si>
  <si>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</si>
  <si>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</si>
  <si>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</si>
  <si>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</si>
  <si>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</si>
  <si>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</si>
  <si>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</si>
  <si>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</si>
  <si>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</si>
  <si>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</si>
  <si>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</si>
  <si>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</si>
  <si>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</si>
  <si>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</si>
  <si>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</si>
  <si>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</si>
  <si>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</si>
  <si>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</si>
  <si>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</si>
  <si>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</si>
  <si>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</si>
  <si>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</si>
  <si>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강학희, ID : H1800058)</t>
  </si>
  <si>
    <t>2021년 11월 17일 15:24:16</t>
  </si>
  <si>
    <t>H1800058</t>
  </si>
  <si>
    <t>강학희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</si>
</sst>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57.971375000000002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3.6650535999999998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1.5665686000000001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1003.0048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4708.9434000000001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98.261764999999997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163.99863999999999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8.7432590000000001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3833.7556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0.55431854999999997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2.8303672999999998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39.150170000000003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85.621123999999995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63.324447999999997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9.9770000000000003</c:v>
                </c:pt>
                <c:pt idx="1">
                  <c:v>17.423999999999999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9.3051910000000007</c:v>
                </c:pt>
                <c:pt idx="1">
                  <c:v>13.788743999999999</c:v>
                </c:pt>
                <c:pt idx="2">
                  <c:v>14.730646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725.39795000000004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23.261952999999998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74.024000000000001</c:v>
                </c:pt>
                <c:pt idx="1">
                  <c:v>10.83</c:v>
                </c:pt>
                <c:pt idx="2">
                  <c:v>15.146000000000001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1689.9160999999999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233.01407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507.58749999999998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4.1698427000000002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6474.2837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19.070903999999999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2.5127036999999999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350.60797000000002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1.6275004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17.199589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2.5127036999999999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764.77670000000001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7.1741419999999998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강학희, ID : H1800058)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15:24:16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1689.9160999999999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57.971375000000002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39.150170000000003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74.024000000000001</v>
      </c>
      <c r="G8" s="59">
        <f>'DRIs DATA 입력'!G8</f>
        <v>10.83</v>
      </c>
      <c r="H8" s="59">
        <f>'DRIs DATA 입력'!H8</f>
        <v>15.146000000000001</v>
      </c>
      <c r="I8" s="46"/>
      <c r="J8" s="59" t="s">
        <v>216</v>
      </c>
      <c r="K8" s="59">
        <f>'DRIs DATA 입력'!K8</f>
        <v>9.9770000000000003</v>
      </c>
      <c r="L8" s="59">
        <f>'DRIs DATA 입력'!L8</f>
        <v>17.423999999999999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725.39795000000004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23.261952999999998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4.1698427000000002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350.60797000000002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233.01407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1.9223901000000001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1.6275004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17.199589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2.5127036999999999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764.77670000000001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7.1741419999999998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3.6650535999999998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1.5665686000000001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507.58749999999998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1003.0048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6474.2837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4708.9434000000001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98.261764999999997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163.99863999999999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19.070903999999999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8.7432590000000001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3833.7556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0.55431854999999997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2.8303672999999998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85.621123999999995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63.324447999999997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6" sqref="F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1689.9160999999999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57.971375000000002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39.150170000000003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74.024000000000001</v>
      </c>
      <c r="G8" s="65">
        <v>10.83</v>
      </c>
      <c r="H8" s="65">
        <v>15.146000000000001</v>
      </c>
      <c r="J8" s="65" t="s">
        <v>326</v>
      </c>
      <c r="K8" s="65">
        <v>9.9770000000000003</v>
      </c>
      <c r="L8" s="65">
        <v>17.423999999999999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725.39795000000004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23.261952999999998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4.1698427000000002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350.60797000000002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233.01407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1.9223901000000001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1.6275004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17.199589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2.5127036999999999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764.77670000000001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7.1741419999999998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3.6650535999999998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1.5665686000000001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507.58749999999998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1003.0048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6474.2837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4708.9434000000001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98.261764999999997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163.99863999999999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19.070903999999999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8.7432590000000001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3833.7556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0.55431854999999997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2.8303672999999998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85.621123999999995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63.324447999999997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61</v>
      </c>
      <c r="E2" s="61">
        <v>1689.9160999999999</v>
      </c>
      <c r="F2" s="61">
        <v>283.33362</v>
      </c>
      <c r="G2" s="61">
        <v>41.453395999999998</v>
      </c>
      <c r="H2" s="61">
        <v>24.337585000000001</v>
      </c>
      <c r="I2" s="61">
        <v>17.115811999999998</v>
      </c>
      <c r="J2" s="61">
        <v>57.971375000000002</v>
      </c>
      <c r="K2" s="61">
        <v>28.470997000000001</v>
      </c>
      <c r="L2" s="61">
        <v>29.500378000000001</v>
      </c>
      <c r="M2" s="61">
        <v>39.150170000000003</v>
      </c>
      <c r="N2" s="61">
        <v>5.3185853999999999</v>
      </c>
      <c r="O2" s="61">
        <v>25.963920000000002</v>
      </c>
      <c r="P2" s="61">
        <v>1918.6288</v>
      </c>
      <c r="Q2" s="61">
        <v>30.347069000000001</v>
      </c>
      <c r="R2" s="61">
        <v>725.39795000000004</v>
      </c>
      <c r="S2" s="61">
        <v>121.102554</v>
      </c>
      <c r="T2" s="61">
        <v>7251.5410000000002</v>
      </c>
      <c r="U2" s="61">
        <v>4.1698427000000002</v>
      </c>
      <c r="V2" s="61">
        <v>23.261952999999998</v>
      </c>
      <c r="W2" s="61">
        <v>350.60797000000002</v>
      </c>
      <c r="X2" s="61">
        <v>233.01407</v>
      </c>
      <c r="Y2" s="61">
        <v>1.9223901000000001</v>
      </c>
      <c r="Z2" s="61">
        <v>1.6275004</v>
      </c>
      <c r="AA2" s="61">
        <v>17.199589</v>
      </c>
      <c r="AB2" s="61">
        <v>2.5127036999999999</v>
      </c>
      <c r="AC2" s="61">
        <v>764.77670000000001</v>
      </c>
      <c r="AD2" s="61">
        <v>7.1741419999999998</v>
      </c>
      <c r="AE2" s="61">
        <v>3.6650535999999998</v>
      </c>
      <c r="AF2" s="61">
        <v>1.5665686000000001</v>
      </c>
      <c r="AG2" s="61">
        <v>507.58749999999998</v>
      </c>
      <c r="AH2" s="61">
        <v>349.59809999999999</v>
      </c>
      <c r="AI2" s="61">
        <v>157.98936</v>
      </c>
      <c r="AJ2" s="61">
        <v>1003.0048</v>
      </c>
      <c r="AK2" s="61">
        <v>6474.2837</v>
      </c>
      <c r="AL2" s="61">
        <v>98.261764999999997</v>
      </c>
      <c r="AM2" s="61">
        <v>4708.9434000000001</v>
      </c>
      <c r="AN2" s="61">
        <v>163.99863999999999</v>
      </c>
      <c r="AO2" s="61">
        <v>19.070903999999999</v>
      </c>
      <c r="AP2" s="61">
        <v>15.057961000000001</v>
      </c>
      <c r="AQ2" s="61">
        <v>4.0129422999999997</v>
      </c>
      <c r="AR2" s="61">
        <v>8.7432590000000001</v>
      </c>
      <c r="AS2" s="61">
        <v>3833.7556</v>
      </c>
      <c r="AT2" s="61">
        <v>0.55431854999999997</v>
      </c>
      <c r="AU2" s="61">
        <v>2.8303672999999998</v>
      </c>
      <c r="AV2" s="61">
        <v>85.621123999999995</v>
      </c>
      <c r="AW2" s="61">
        <v>63.324447999999997</v>
      </c>
      <c r="AX2" s="61">
        <v>0.21305611999999999</v>
      </c>
      <c r="AY2" s="61">
        <v>1.0636988000000001</v>
      </c>
      <c r="AZ2" s="61">
        <v>409.19893999999999</v>
      </c>
      <c r="BA2" s="61">
        <v>37.84507</v>
      </c>
      <c r="BB2" s="61">
        <v>9.3051910000000007</v>
      </c>
      <c r="BC2" s="61">
        <v>13.788743999999999</v>
      </c>
      <c r="BD2" s="61">
        <v>14.730646</v>
      </c>
      <c r="BE2" s="61">
        <v>1.3356459000000001</v>
      </c>
      <c r="BF2" s="61">
        <v>4.3976616999999996</v>
      </c>
      <c r="BG2" s="61">
        <v>5.7591404999999998E-4</v>
      </c>
      <c r="BH2" s="61">
        <v>7.3404953999999998E-4</v>
      </c>
      <c r="BI2" s="61">
        <v>8.3112495000000003E-4</v>
      </c>
      <c r="BJ2" s="61">
        <v>2.0322157E-2</v>
      </c>
      <c r="BK2" s="61">
        <v>4.4301083000000002E-5</v>
      </c>
      <c r="BL2" s="61">
        <v>0.28379047000000002</v>
      </c>
      <c r="BM2" s="61">
        <v>4.2252501999999996</v>
      </c>
      <c r="BN2" s="61">
        <v>1.3778139</v>
      </c>
      <c r="BO2" s="61">
        <v>74.263679999999994</v>
      </c>
      <c r="BP2" s="61">
        <v>13.136236</v>
      </c>
      <c r="BQ2" s="61">
        <v>24.587054999999999</v>
      </c>
      <c r="BR2" s="61">
        <v>88.158779999999993</v>
      </c>
      <c r="BS2" s="61">
        <v>30.980713000000002</v>
      </c>
      <c r="BT2" s="61">
        <v>15.145187</v>
      </c>
      <c r="BU2" s="61">
        <v>0.51201770000000002</v>
      </c>
      <c r="BV2" s="61">
        <v>7.4982460000000001E-2</v>
      </c>
      <c r="BW2" s="61">
        <v>1.0181058999999999</v>
      </c>
      <c r="BX2" s="61">
        <v>1.6253994</v>
      </c>
      <c r="BY2" s="61">
        <v>0.11719189000000001</v>
      </c>
      <c r="BZ2" s="61">
        <v>3.0226834000000001E-4</v>
      </c>
      <c r="CA2" s="61">
        <v>1.3744835</v>
      </c>
      <c r="CB2" s="61">
        <v>2.6833523000000001E-2</v>
      </c>
      <c r="CC2" s="61">
        <v>0.23876765</v>
      </c>
      <c r="CD2" s="61">
        <v>1.5268543000000001</v>
      </c>
      <c r="CE2" s="61">
        <v>8.525518E-2</v>
      </c>
      <c r="CF2" s="61">
        <v>0.49558546999999997</v>
      </c>
      <c r="CG2" s="61">
        <v>4.9500000000000003E-7</v>
      </c>
      <c r="CH2" s="61">
        <v>5.154744E-2</v>
      </c>
      <c r="CI2" s="61">
        <v>6.3705669999999997E-3</v>
      </c>
      <c r="CJ2" s="61">
        <v>3.4354366999999999</v>
      </c>
      <c r="CK2" s="61">
        <v>9.8768320000000003E-3</v>
      </c>
      <c r="CL2" s="61">
        <v>4.2909794000000003</v>
      </c>
      <c r="CM2" s="61">
        <v>3.893945</v>
      </c>
      <c r="CN2" s="61">
        <v>1532.9807000000001</v>
      </c>
      <c r="CO2" s="61">
        <v>2666.0830000000001</v>
      </c>
      <c r="CP2" s="61">
        <v>2104.9225999999999</v>
      </c>
      <c r="CQ2" s="61">
        <v>664.39649999999995</v>
      </c>
      <c r="CR2" s="61">
        <v>361.90649999999999</v>
      </c>
      <c r="CS2" s="61">
        <v>166.37873999999999</v>
      </c>
      <c r="CT2" s="61">
        <v>1559.4507000000001</v>
      </c>
      <c r="CU2" s="61">
        <v>1065.4326000000001</v>
      </c>
      <c r="CV2" s="61">
        <v>431.86896000000002</v>
      </c>
      <c r="CW2" s="61">
        <v>1323.0260000000001</v>
      </c>
      <c r="CX2" s="61">
        <v>427.40793000000002</v>
      </c>
      <c r="CY2" s="61">
        <v>1772.9390000000001</v>
      </c>
      <c r="CZ2" s="61">
        <v>1175.2727</v>
      </c>
      <c r="DA2" s="61">
        <v>2466.3366999999998</v>
      </c>
      <c r="DB2" s="61">
        <v>2154.0383000000002</v>
      </c>
      <c r="DC2" s="61">
        <v>4045.5641999999998</v>
      </c>
      <c r="DD2" s="61">
        <v>6633.8090000000002</v>
      </c>
      <c r="DE2" s="61">
        <v>1536.5145</v>
      </c>
      <c r="DF2" s="61">
        <v>2118.5066000000002</v>
      </c>
      <c r="DG2" s="61">
        <v>1521.6934000000001</v>
      </c>
      <c r="DH2" s="61">
        <v>84.747889999999998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37.84507</v>
      </c>
      <c r="B6">
        <f>BB2</f>
        <v>9.3051910000000007</v>
      </c>
      <c r="C6">
        <f>BC2</f>
        <v>13.788743999999999</v>
      </c>
      <c r="D6">
        <f>BD2</f>
        <v>14.730646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10" sqref="N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21685</v>
      </c>
      <c r="C2" s="56">
        <f ca="1">YEAR(TODAY())-YEAR(B2)+IF(TODAY()&gt;=DATE(YEAR(TODAY()),MONTH(B2),DAY(B2)),0,-1)</f>
        <v>62</v>
      </c>
      <c r="E2" s="52">
        <v>176</v>
      </c>
      <c r="F2" s="53" t="s">
        <v>39</v>
      </c>
      <c r="G2" s="52">
        <v>87</v>
      </c>
      <c r="H2" s="51" t="s">
        <v>41</v>
      </c>
      <c r="I2" s="72">
        <f>ROUND(G3/E3^2,1)</f>
        <v>28.1</v>
      </c>
    </row>
    <row r="3" spans="1:9" x14ac:dyDescent="0.3">
      <c r="E3" s="51">
        <f>E2/100</f>
        <v>1.76</v>
      </c>
      <c r="F3" s="51" t="s">
        <v>40</v>
      </c>
      <c r="G3" s="51">
        <f>G2</f>
        <v>87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강학희, ID : H1800058)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15:24:16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176</v>
      </c>
      <c r="L12" s="124"/>
      <c r="M12" s="117">
        <f>'개인정보 및 신체계측 입력'!G2</f>
        <v>87</v>
      </c>
      <c r="N12" s="118"/>
      <c r="O12" s="113" t="s">
        <v>271</v>
      </c>
      <c r="P12" s="107"/>
      <c r="Q12" s="90">
        <f>'개인정보 및 신체계측 입력'!I2</f>
        <v>28.1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강학희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74.024000000000001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15.146000000000001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17.399999999999999</v>
      </c>
      <c r="L72" s="36" t="s">
        <v>53</v>
      </c>
      <c r="M72" s="36">
        <f>ROUND('DRIs DATA'!K8,1)</f>
        <v>10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96.72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193.85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233.01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167.51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63.45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431.62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190.71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2021-11-17T07:04:46Z</dcterms:modified>
</cp:coreProperties>
</file>