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<sst xmlns="http://schemas.openxmlformats.org/spreadsheetml/2006/main" count="692" uniqueCount="359">
  <si>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</si>
  <si>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</si>
  <si>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</si>
  <si>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</si>
  <si>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</si>
  <si>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</si>
  <si>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</si>
  <si>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</si>
  <si>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</si>
  <si>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</si>
  <si>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</si>
  <si>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</si>
  <si>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</si>
  <si>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</si>
  <si>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</si>
  <si>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</si>
  <si>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</si>
  <si>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</si>
  <si>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</si>
  <si>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</si>
  <si>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</si>
  <si>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</si>
  <si>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</si>
  <si>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</si>
  <si>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</si>
  <si>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</si>
  <si>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</si>
  <si>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</si>
  <si>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</si>
  <si>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</si>
  <si>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</si>
  <si>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</si>
  <si>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</si>
  <si>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</si>
  <si>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</si>
  <si>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</si>
  <si>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</si>
  <si>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</si>
  <si>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</si>
  <si>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</si>
  <si>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</si>
  <si>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</si>
  <si>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</si>
  <si>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</si>
  <si>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</si>
  <si>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</si>
  <si>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</si>
  <si>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</si>
  <si>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</si>
  <si>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</si>
  <si>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</si>
  <si>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</si>
  <si>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</si>
  <si>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</si>
  <si>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</si>
  <si>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</si>
  <si>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</si>
  <si>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</si>
  <si>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</si>
  <si>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</si>
  <si>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</si>
  <si>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</si>
  <si>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</si>
  <si>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</si>
  <si>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</si>
  <si>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</si>
  <si>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</si>
  <si>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</si>
  <si>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</si>
  <si>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</si>
  <si>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</si>
  <si>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</si>
  <si>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</si>
  <si>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</si>
  <si>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</si>
  <si>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</si>
  <si>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</si>
  <si>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</si>
  <si>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</si>
  <si>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</si>
  <si>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</si>
  <si>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</si>
  <si>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</si>
  <si>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</si>
  <si>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</si>
  <si>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</si>
  <si>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</si>
  <si>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</si>
  <si>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</si>
  <si>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</si>
  <si>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</si>
  <si>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</si>
  <si>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</si>
  <si>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</si>
  <si>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</si>
  <si>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</si>
  <si>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</si>
  <si>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</si>
  <si>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</si>
  <si>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</si>
  <si>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</si>
  <si>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</si>
  <si>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</si>
  <si>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</si>
  <si>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</si>
  <si>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</si>
  <si>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</si>
  <si>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</si>
  <si>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</si>
  <si>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</si>
  <si>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</si>
  <si>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</si>
  <si>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</si>
  <si>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</si>
  <si>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</si>
  <si>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</si>
  <si>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</si>
  <si>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</si>
  <si>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</si>
  <si>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</si>
  <si>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</si>
  <si>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</si>
  <si>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</si>
  <si>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</si>
  <si>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</si>
  <si>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</si>
  <si>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</si>
  <si>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</si>
  <si>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</si>
  <si>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</si>
  <si>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</si>
  <si>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</si>
  <si>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</si>
  <si>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</si>
  <si>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</si>
  <si>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</si>
  <si>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</si>
  <si>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</si>
  <si>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</si>
  <si>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</si>
  <si>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</si>
  <si>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</si>
  <si>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</si>
  <si>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</si>
  <si>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</si>
  <si>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</si>
  <si>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</si>
  <si>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</si>
  <si>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</si>
  <si>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</si>
  <si>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</si>
  <si>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</si>
  <si>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</si>
  <si>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</si>
  <si>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</si>
  <si>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</si>
  <si>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</si>
  <si>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</si>
  <si>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</si>
  <si>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</si>
  <si>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</si>
  <si>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</si>
  <si>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</si>
  <si>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</si>
  <si>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</si>
  <si>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</si>
  <si>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</si>
  <si>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</si>
  <si>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</si>
  <si>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</si>
  <si>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</si>
  <si>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</si>
  <si>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</si>
  <si>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</si>
  <si>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</si>
  <si>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</si>
  <si>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</si>
  <si>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</si>
  <si>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</si>
  <si>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</si>
  <si>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</si>
  <si>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</si>
  <si>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</si>
  <si>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</si>
  <si>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</si>
  <si>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</si>
  <si>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</si>
  <si>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</si>
  <si>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</si>
  <si>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</si>
  <si>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</si>
  <si>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</si>
  <si>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</si>
  <si>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</si>
  <si>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</si>
  <si>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</si>
  <si>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</si>
  <si>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</si>
  <si>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</si>
  <si>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</si>
  <si>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</si>
  <si>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</si>
  <si>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</si>
  <si>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</si>
  <si>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</si>
  <si>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</si>
  <si>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</si>
  <si>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</si>
  <si>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</si>
  <si>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</si>
  <si>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</si>
  <si>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</si>
  <si>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</si>
  <si>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</si>
  <si>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</si>
  <si>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</si>
  <si>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</si>
  <si>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</si>
  <si>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</si>
  <si>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</si>
  <si>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</si>
  <si>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</si>
  <si>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</si>
  <si>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</si>
  <si>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</si>
  <si>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</si>
  <si>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</si>
  <si>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</si>
  <si>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</si>
  <si>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</si>
  <si>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</si>
  <si>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</si>
  <si>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</si>
  <si>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</si>
  <si>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</si>
  <si>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</si>
  <si>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</si>
  <si>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</si>
  <si>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</si>
  <si>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</si>
  <si>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</si>
  <si>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</si>
  <si>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</si>
  <si>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</si>
  <si>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</si>
  <si>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</si>
  <si>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</si>
  <si>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</si>
  <si>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</si>
  <si>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</si>
  <si>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</si>
  <si>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</si>
  <si>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</si>
  <si>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</si>
  <si>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</si>
  <si>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</si>
  <si>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</si>
  <si>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</si>
  <si>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</si>
  <si>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</si>
  <si>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</si>
  <si>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</si>
  <si>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</si>
  <si>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</si>
  <si>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</si>
  <si>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</si>
  <si>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</si>
  <si>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</si>
  <si>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</si>
  <si>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</si>
  <si>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</si>
  <si>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</si>
  <si>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</si>
  <si>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</si>
  <si>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</si>
  <si>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</si>
  <si>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</si>
  <si>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</si>
  <si>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</si>
  <si>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</si>
  <si>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</si>
  <si>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</si>
  <si>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</si>
  <si>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</si>
  <si>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</si>
  <si>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</si>
  <si>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</si>
  <si>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</si>
  <si>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</si>
  <si>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</si>
  <si>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</si>
  <si>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</si>
  <si>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</si>
  <si>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</si>
  <si>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</si>
  <si>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</si>
  <si>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</si>
  <si>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</si>
  <si>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</si>
  <si>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</si>
  <si>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</si>
  <si>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</si>
  <si>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</si>
  <si>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</si>
  <si>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</si>
  <si>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</si>
  <si>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</si>
  <si>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</si>
  <si>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</si>
  <si>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</si>
  <si>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</si>
  <si>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</si>
  <si>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</si>
  <si>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</si>
  <si>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</si>
  <si>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</si>
  <si>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</si>
  <si>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</si>
  <si>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(설문지 : FFQ 95문항 설문지, 사용자 : 박재원, ID : H1800061)</t>
  </si>
  <si>
    <t>출력시각</t>
    <phoneticPr fontId="1" type="noConversion"/>
  </si>
  <si>
    <t>2021년 11월 17일 15:25:09</t>
  </si>
  <si>
    <t>식이섬유</t>
    <phoneticPr fontId="1" type="noConversion"/>
  </si>
  <si>
    <t>지방</t>
    <phoneticPr fontId="1" type="noConversion"/>
  </si>
  <si>
    <t>단백질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</si>
  <si>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</si>
  <si>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</si>
  <si>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</si>
  <si>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</si>
  <si>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</si>
  <si>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</si>
  <si>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</si>
  <si>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</si>
  <si>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</si>
  <si>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</si>
  <si>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</si>
  <si>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</si>
  <si>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</si>
  <si>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</si>
  <si>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</si>
  <si>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</si>
  <si>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</si>
  <si>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</si>
  <si>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</si>
  <si>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</si>
  <si>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</si>
  <si>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</si>
  <si>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</si>
  <si>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</si>
  <si>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</si>
  <si>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</si>
  <si>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</si>
  <si>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</si>
  <si>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</si>
  <si>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</si>
  <si>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</si>
  <si>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</si>
  <si>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몰리브덴(ug/일)</t>
    <phoneticPr fontId="1" type="noConversion"/>
  </si>
  <si>
    <t>H1800061</t>
  </si>
  <si>
    <t>박재원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</si>
</sst>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47.788353000000001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2.9918914000000001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4.3901024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931.20734000000004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2907.4915000000001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87.701660000000004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97.727329999999995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7.8240832999999999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3515.0893999999998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0.54750465999999998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3.0749335000000002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24.991398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129.64035000000001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70.304869999999994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4.0659999999999998</c:v>
                </c:pt>
                <c:pt idx="1">
                  <c:v>11.381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9.4478445000000004</c:v>
                </c:pt>
                <c:pt idx="1">
                  <c:v>10.941046999999999</c:v>
                </c:pt>
                <c:pt idx="2">
                  <c:v>8.2342929999999992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403.76256999999998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14.868672999999999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81.733999999999995</c:v>
                </c:pt>
                <c:pt idx="1">
                  <c:v>6.77</c:v>
                </c:pt>
                <c:pt idx="2">
                  <c:v>11.496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1808.0164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182.48355000000001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335.60419999999999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3.0363943999999998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3580.9375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10.917021999999999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1.5381407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191.97395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1.4200058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12.716787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1.5381407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506.14690000000002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4.1172895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박재원, ID : H1800061)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15:25:09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1808.0164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47.788353000000001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24.991398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81.733999999999995</v>
      </c>
      <c r="G8" s="59">
        <f>'DRIs DATA 입력'!G8</f>
        <v>6.77</v>
      </c>
      <c r="H8" s="59">
        <f>'DRIs DATA 입력'!H8</f>
        <v>11.496</v>
      </c>
      <c r="I8" s="46"/>
      <c r="J8" s="59" t="s">
        <v>216</v>
      </c>
      <c r="K8" s="59">
        <f>'DRIs DATA 입력'!K8</f>
        <v>4.0659999999999998</v>
      </c>
      <c r="L8" s="59">
        <f>'DRIs DATA 입력'!L8</f>
        <v>11.381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403.76256999999998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14.868672999999999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3.0363943999999998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191.97395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182.48355000000001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1.706672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1.4200058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12.716787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1.5381407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506.14690000000002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4.1172895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2.9918914000000001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4.3901024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335.60419999999999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931.20734000000004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3580.9375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2907.4915000000001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87.701660000000004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97.727329999999995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10.917021999999999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7.8240832999999999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3515.0893999999998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0.54750465999999998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3.0749335000000002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129.64035000000001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70.304869999999994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4" sqref="J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300</v>
      </c>
      <c r="B1" s="61" t="s">
        <v>318</v>
      </c>
      <c r="G1" s="62" t="s">
        <v>319</v>
      </c>
      <c r="H1" s="61" t="s">
        <v>320</v>
      </c>
    </row>
    <row r="3" spans="1:27" x14ac:dyDescent="0.3">
      <c r="A3" s="68" t="s">
        <v>301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302</v>
      </c>
      <c r="B4" s="67"/>
      <c r="C4" s="67"/>
      <c r="E4" s="69" t="s">
        <v>303</v>
      </c>
      <c r="F4" s="70"/>
      <c r="G4" s="70"/>
      <c r="H4" s="71"/>
      <c r="J4" s="69" t="s">
        <v>304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321</v>
      </c>
      <c r="V4" s="67"/>
      <c r="W4" s="67"/>
      <c r="X4" s="67"/>
      <c r="Y4" s="67"/>
      <c r="Z4" s="67"/>
    </row>
    <row r="5" spans="1:27" x14ac:dyDescent="0.3">
      <c r="A5" s="65"/>
      <c r="B5" s="65" t="s">
        <v>305</v>
      </c>
      <c r="C5" s="65" t="s">
        <v>276</v>
      </c>
      <c r="E5" s="65"/>
      <c r="F5" s="65" t="s">
        <v>50</v>
      </c>
      <c r="G5" s="65" t="s">
        <v>322</v>
      </c>
      <c r="H5" s="65" t="s">
        <v>323</v>
      </c>
      <c r="J5" s="65"/>
      <c r="K5" s="65" t="s">
        <v>306</v>
      </c>
      <c r="L5" s="65" t="s">
        <v>307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324</v>
      </c>
      <c r="X5" s="65" t="s">
        <v>279</v>
      </c>
      <c r="Y5" s="65" t="s">
        <v>325</v>
      </c>
      <c r="Z5" s="65" t="s">
        <v>276</v>
      </c>
    </row>
    <row r="6" spans="1:27" x14ac:dyDescent="0.3">
      <c r="A6" s="65" t="s">
        <v>302</v>
      </c>
      <c r="B6" s="65">
        <v>2000</v>
      </c>
      <c r="C6" s="65">
        <v>1808.0164</v>
      </c>
      <c r="E6" s="65" t="s">
        <v>308</v>
      </c>
      <c r="F6" s="65">
        <v>55</v>
      </c>
      <c r="G6" s="65">
        <v>15</v>
      </c>
      <c r="H6" s="65">
        <v>7</v>
      </c>
      <c r="J6" s="65" t="s">
        <v>308</v>
      </c>
      <c r="K6" s="65">
        <v>0.1</v>
      </c>
      <c r="L6" s="65">
        <v>4</v>
      </c>
      <c r="N6" s="65" t="s">
        <v>309</v>
      </c>
      <c r="O6" s="65">
        <v>45</v>
      </c>
      <c r="P6" s="65">
        <v>55</v>
      </c>
      <c r="Q6" s="65">
        <v>0</v>
      </c>
      <c r="R6" s="65">
        <v>0</v>
      </c>
      <c r="S6" s="65">
        <v>47.788353000000001</v>
      </c>
      <c r="U6" s="65" t="s">
        <v>310</v>
      </c>
      <c r="V6" s="65">
        <v>0</v>
      </c>
      <c r="W6" s="65">
        <v>0</v>
      </c>
      <c r="X6" s="65">
        <v>25</v>
      </c>
      <c r="Y6" s="65">
        <v>0</v>
      </c>
      <c r="Z6" s="65">
        <v>24.991398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327</v>
      </c>
      <c r="F8" s="65">
        <v>81.733999999999995</v>
      </c>
      <c r="G8" s="65">
        <v>6.77</v>
      </c>
      <c r="H8" s="65">
        <v>11.496</v>
      </c>
      <c r="J8" s="65" t="s">
        <v>328</v>
      </c>
      <c r="K8" s="65">
        <v>4.0659999999999998</v>
      </c>
      <c r="L8" s="65">
        <v>11.381</v>
      </c>
    </row>
    <row r="13" spans="1:27" x14ac:dyDescent="0.3">
      <c r="A13" s="66" t="s">
        <v>312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313</v>
      </c>
      <c r="B14" s="67"/>
      <c r="C14" s="67"/>
      <c r="D14" s="67"/>
      <c r="E14" s="67"/>
      <c r="F14" s="67"/>
      <c r="H14" s="67" t="s">
        <v>314</v>
      </c>
      <c r="I14" s="67"/>
      <c r="J14" s="67"/>
      <c r="K14" s="67"/>
      <c r="L14" s="67"/>
      <c r="M14" s="67"/>
      <c r="O14" s="67" t="s">
        <v>315</v>
      </c>
      <c r="P14" s="67"/>
      <c r="Q14" s="67"/>
      <c r="R14" s="67"/>
      <c r="S14" s="67"/>
      <c r="T14" s="67"/>
      <c r="V14" s="67" t="s">
        <v>316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329</v>
      </c>
      <c r="F15" s="65" t="s">
        <v>330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331</v>
      </c>
      <c r="R15" s="65" t="s">
        <v>279</v>
      </c>
      <c r="S15" s="65" t="s">
        <v>280</v>
      </c>
      <c r="T15" s="65" t="s">
        <v>276</v>
      </c>
      <c r="V15" s="65"/>
      <c r="W15" s="65" t="s">
        <v>332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333</v>
      </c>
      <c r="B16" s="65">
        <v>500</v>
      </c>
      <c r="C16" s="65">
        <v>700</v>
      </c>
      <c r="D16" s="65">
        <v>0</v>
      </c>
      <c r="E16" s="65">
        <v>3000</v>
      </c>
      <c r="F16" s="65">
        <v>403.76256999999998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14.868672999999999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3.0363943999999998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191.97395</v>
      </c>
    </row>
    <row r="23" spans="1:62" x14ac:dyDescent="0.3">
      <c r="A23" s="66" t="s">
        <v>334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281</v>
      </c>
      <c r="B24" s="67"/>
      <c r="C24" s="67"/>
      <c r="D24" s="67"/>
      <c r="E24" s="67"/>
      <c r="F24" s="67"/>
      <c r="H24" s="67" t="s">
        <v>335</v>
      </c>
      <c r="I24" s="67"/>
      <c r="J24" s="67"/>
      <c r="K24" s="67"/>
      <c r="L24" s="67"/>
      <c r="M24" s="67"/>
      <c r="O24" s="67" t="s">
        <v>282</v>
      </c>
      <c r="P24" s="67"/>
      <c r="Q24" s="67"/>
      <c r="R24" s="67"/>
      <c r="S24" s="67"/>
      <c r="T24" s="67"/>
      <c r="V24" s="67" t="s">
        <v>283</v>
      </c>
      <c r="W24" s="67"/>
      <c r="X24" s="67"/>
      <c r="Y24" s="67"/>
      <c r="Z24" s="67"/>
      <c r="AA24" s="67"/>
      <c r="AC24" s="67" t="s">
        <v>284</v>
      </c>
      <c r="AD24" s="67"/>
      <c r="AE24" s="67"/>
      <c r="AF24" s="67"/>
      <c r="AG24" s="67"/>
      <c r="AH24" s="67"/>
      <c r="AJ24" s="67" t="s">
        <v>336</v>
      </c>
      <c r="AK24" s="67"/>
      <c r="AL24" s="67"/>
      <c r="AM24" s="67"/>
      <c r="AN24" s="67"/>
      <c r="AO24" s="67"/>
      <c r="AQ24" s="67" t="s">
        <v>337</v>
      </c>
      <c r="AR24" s="67"/>
      <c r="AS24" s="67"/>
      <c r="AT24" s="67"/>
      <c r="AU24" s="67"/>
      <c r="AV24" s="67"/>
      <c r="AX24" s="67" t="s">
        <v>285</v>
      </c>
      <c r="AY24" s="67"/>
      <c r="AZ24" s="67"/>
      <c r="BA24" s="67"/>
      <c r="BB24" s="67"/>
      <c r="BC24" s="67"/>
      <c r="BE24" s="67" t="s">
        <v>286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338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339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340</v>
      </c>
      <c r="AA25" s="65" t="s">
        <v>330</v>
      </c>
      <c r="AC25" s="65"/>
      <c r="AD25" s="65" t="s">
        <v>277</v>
      </c>
      <c r="AE25" s="65" t="s">
        <v>278</v>
      </c>
      <c r="AF25" s="65" t="s">
        <v>339</v>
      </c>
      <c r="AG25" s="65" t="s">
        <v>325</v>
      </c>
      <c r="AH25" s="65" t="s">
        <v>276</v>
      </c>
      <c r="AJ25" s="65"/>
      <c r="AK25" s="65" t="s">
        <v>277</v>
      </c>
      <c r="AL25" s="65" t="s">
        <v>278</v>
      </c>
      <c r="AM25" s="65" t="s">
        <v>341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338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182.48355000000001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1.706672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1.4200058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12.716787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1.5381407</v>
      </c>
      <c r="AJ26" s="65" t="s">
        <v>287</v>
      </c>
      <c r="AK26" s="65">
        <v>320</v>
      </c>
      <c r="AL26" s="65">
        <v>400</v>
      </c>
      <c r="AM26" s="65">
        <v>0</v>
      </c>
      <c r="AN26" s="65">
        <v>1000</v>
      </c>
      <c r="AO26" s="65">
        <v>506.14690000000002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4.1172895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2.9918914000000001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4.3901024</v>
      </c>
    </row>
    <row r="33" spans="1:68" x14ac:dyDescent="0.3">
      <c r="A33" s="66" t="s">
        <v>288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342</v>
      </c>
      <c r="I34" s="67"/>
      <c r="J34" s="67"/>
      <c r="K34" s="67"/>
      <c r="L34" s="67"/>
      <c r="M34" s="67"/>
      <c r="O34" s="67" t="s">
        <v>343</v>
      </c>
      <c r="P34" s="67"/>
      <c r="Q34" s="67"/>
      <c r="R34" s="67"/>
      <c r="S34" s="67"/>
      <c r="T34" s="67"/>
      <c r="V34" s="67" t="s">
        <v>289</v>
      </c>
      <c r="W34" s="67"/>
      <c r="X34" s="67"/>
      <c r="Y34" s="67"/>
      <c r="Z34" s="67"/>
      <c r="AA34" s="67"/>
      <c r="AC34" s="67" t="s">
        <v>344</v>
      </c>
      <c r="AD34" s="67"/>
      <c r="AE34" s="67"/>
      <c r="AF34" s="67"/>
      <c r="AG34" s="67"/>
      <c r="AH34" s="67"/>
      <c r="AJ34" s="67" t="s">
        <v>290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345</v>
      </c>
      <c r="F35" s="65" t="s">
        <v>276</v>
      </c>
      <c r="H35" s="65"/>
      <c r="I35" s="65" t="s">
        <v>346</v>
      </c>
      <c r="J35" s="65" t="s">
        <v>347</v>
      </c>
      <c r="K35" s="65" t="s">
        <v>279</v>
      </c>
      <c r="L35" s="65" t="s">
        <v>280</v>
      </c>
      <c r="M35" s="65" t="s">
        <v>348</v>
      </c>
      <c r="O35" s="65"/>
      <c r="P35" s="65" t="s">
        <v>277</v>
      </c>
      <c r="Q35" s="65" t="s">
        <v>331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325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329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335.60419999999999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931.20734000000004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3580.9375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2907.4915000000001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87.701660000000004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97.727329999999995</v>
      </c>
    </row>
    <row r="43" spans="1:68" x14ac:dyDescent="0.3">
      <c r="A43" s="66" t="s">
        <v>291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349</v>
      </c>
      <c r="B44" s="67"/>
      <c r="C44" s="67"/>
      <c r="D44" s="67"/>
      <c r="E44" s="67"/>
      <c r="F44" s="67"/>
      <c r="H44" s="67" t="s">
        <v>350</v>
      </c>
      <c r="I44" s="67"/>
      <c r="J44" s="67"/>
      <c r="K44" s="67"/>
      <c r="L44" s="67"/>
      <c r="M44" s="67"/>
      <c r="O44" s="67" t="s">
        <v>292</v>
      </c>
      <c r="P44" s="67"/>
      <c r="Q44" s="67"/>
      <c r="R44" s="67"/>
      <c r="S44" s="67"/>
      <c r="T44" s="67"/>
      <c r="V44" s="67" t="s">
        <v>351</v>
      </c>
      <c r="W44" s="67"/>
      <c r="X44" s="67"/>
      <c r="Y44" s="67"/>
      <c r="Z44" s="67"/>
      <c r="AA44" s="67"/>
      <c r="AC44" s="67" t="s">
        <v>293</v>
      </c>
      <c r="AD44" s="67"/>
      <c r="AE44" s="67"/>
      <c r="AF44" s="67"/>
      <c r="AG44" s="67"/>
      <c r="AH44" s="67"/>
      <c r="AJ44" s="67" t="s">
        <v>294</v>
      </c>
      <c r="AK44" s="67"/>
      <c r="AL44" s="67"/>
      <c r="AM44" s="67"/>
      <c r="AN44" s="67"/>
      <c r="AO44" s="67"/>
      <c r="AQ44" s="67" t="s">
        <v>295</v>
      </c>
      <c r="AR44" s="67"/>
      <c r="AS44" s="67"/>
      <c r="AT44" s="67"/>
      <c r="AU44" s="67"/>
      <c r="AV44" s="67"/>
      <c r="AX44" s="67" t="s">
        <v>296</v>
      </c>
      <c r="AY44" s="67"/>
      <c r="AZ44" s="67"/>
      <c r="BA44" s="67"/>
      <c r="BB44" s="67"/>
      <c r="BC44" s="67"/>
      <c r="BE44" s="67" t="s">
        <v>297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329</v>
      </c>
      <c r="F45" s="65" t="s">
        <v>330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331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352</v>
      </c>
      <c r="AE45" s="65" t="s">
        <v>338</v>
      </c>
      <c r="AF45" s="65" t="s">
        <v>279</v>
      </c>
      <c r="AG45" s="65" t="s">
        <v>340</v>
      </c>
      <c r="AH45" s="65" t="s">
        <v>276</v>
      </c>
      <c r="AJ45" s="65"/>
      <c r="AK45" s="65" t="s">
        <v>277</v>
      </c>
      <c r="AL45" s="65" t="s">
        <v>278</v>
      </c>
      <c r="AM45" s="65" t="s">
        <v>353</v>
      </c>
      <c r="AN45" s="65" t="s">
        <v>354</v>
      </c>
      <c r="AO45" s="65" t="s">
        <v>348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355</v>
      </c>
      <c r="BI45" s="65" t="s">
        <v>354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10.917021999999999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7.8240832999999999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3515.0893999999998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0.54750465999999998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3.0749335000000002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129.64035000000001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70.304869999999994</v>
      </c>
      <c r="AX46" s="65" t="s">
        <v>356</v>
      </c>
      <c r="AY46" s="65"/>
      <c r="AZ46" s="65"/>
      <c r="BA46" s="65"/>
      <c r="BB46" s="65"/>
      <c r="BC46" s="65"/>
      <c r="BE46" s="65" t="s">
        <v>299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357</v>
      </c>
      <c r="B2" s="61" t="s">
        <v>358</v>
      </c>
      <c r="C2" s="61" t="s">
        <v>317</v>
      </c>
      <c r="D2" s="61">
        <v>68</v>
      </c>
      <c r="E2" s="61">
        <v>1808.0164</v>
      </c>
      <c r="F2" s="61">
        <v>339.75815</v>
      </c>
      <c r="G2" s="61">
        <v>28.141961999999999</v>
      </c>
      <c r="H2" s="61">
        <v>9.9610020000000006</v>
      </c>
      <c r="I2" s="61">
        <v>18.180959999999999</v>
      </c>
      <c r="J2" s="61">
        <v>47.788353000000001</v>
      </c>
      <c r="K2" s="61">
        <v>25.799621999999999</v>
      </c>
      <c r="L2" s="61">
        <v>21.988733</v>
      </c>
      <c r="M2" s="61">
        <v>24.991398</v>
      </c>
      <c r="N2" s="61">
        <v>3.6329330999999998</v>
      </c>
      <c r="O2" s="61">
        <v>16.366102000000001</v>
      </c>
      <c r="P2" s="61">
        <v>1398.5871999999999</v>
      </c>
      <c r="Q2" s="61">
        <v>17.610992</v>
      </c>
      <c r="R2" s="61">
        <v>403.76256999999998</v>
      </c>
      <c r="S2" s="61">
        <v>136.86223000000001</v>
      </c>
      <c r="T2" s="61">
        <v>3202.8040000000001</v>
      </c>
      <c r="U2" s="61">
        <v>3.0363943999999998</v>
      </c>
      <c r="V2" s="61">
        <v>14.868672999999999</v>
      </c>
      <c r="W2" s="61">
        <v>191.97395</v>
      </c>
      <c r="X2" s="61">
        <v>182.48355000000001</v>
      </c>
      <c r="Y2" s="61">
        <v>1.706672</v>
      </c>
      <c r="Z2" s="61">
        <v>1.4200058</v>
      </c>
      <c r="AA2" s="61">
        <v>12.716787</v>
      </c>
      <c r="AB2" s="61">
        <v>1.5381407</v>
      </c>
      <c r="AC2" s="61">
        <v>506.14690000000002</v>
      </c>
      <c r="AD2" s="61">
        <v>4.1172895</v>
      </c>
      <c r="AE2" s="61">
        <v>2.9918914000000001</v>
      </c>
      <c r="AF2" s="61">
        <v>4.3901024</v>
      </c>
      <c r="AG2" s="61">
        <v>335.60419999999999</v>
      </c>
      <c r="AH2" s="61">
        <v>189.41692</v>
      </c>
      <c r="AI2" s="61">
        <v>146.18727000000001</v>
      </c>
      <c r="AJ2" s="61">
        <v>931.20734000000004</v>
      </c>
      <c r="AK2" s="61">
        <v>3580.9375</v>
      </c>
      <c r="AL2" s="61">
        <v>87.701660000000004</v>
      </c>
      <c r="AM2" s="61">
        <v>2907.4915000000001</v>
      </c>
      <c r="AN2" s="61">
        <v>97.727329999999995</v>
      </c>
      <c r="AO2" s="61">
        <v>10.917021999999999</v>
      </c>
      <c r="AP2" s="61">
        <v>8.2095289999999999</v>
      </c>
      <c r="AQ2" s="61">
        <v>2.7074935</v>
      </c>
      <c r="AR2" s="61">
        <v>7.8240832999999999</v>
      </c>
      <c r="AS2" s="61">
        <v>3515.0893999999998</v>
      </c>
      <c r="AT2" s="61">
        <v>0.54750465999999998</v>
      </c>
      <c r="AU2" s="61">
        <v>3.0749335000000002</v>
      </c>
      <c r="AV2" s="61">
        <v>129.64035000000001</v>
      </c>
      <c r="AW2" s="61">
        <v>70.304869999999994</v>
      </c>
      <c r="AX2" s="61">
        <v>5.8497253999999999E-2</v>
      </c>
      <c r="AY2" s="61">
        <v>0.46040569999999997</v>
      </c>
      <c r="AZ2" s="61">
        <v>425.30112000000003</v>
      </c>
      <c r="BA2" s="61">
        <v>28.678923000000001</v>
      </c>
      <c r="BB2" s="61">
        <v>9.4478445000000004</v>
      </c>
      <c r="BC2" s="61">
        <v>10.941046999999999</v>
      </c>
      <c r="BD2" s="61">
        <v>8.2342929999999992</v>
      </c>
      <c r="BE2" s="61">
        <v>0.42393088000000001</v>
      </c>
      <c r="BF2" s="61">
        <v>2.9622769999999998</v>
      </c>
      <c r="BG2" s="61">
        <v>0</v>
      </c>
      <c r="BH2" s="61">
        <v>1.0208E-2</v>
      </c>
      <c r="BI2" s="61">
        <v>7.6559999999999996E-3</v>
      </c>
      <c r="BJ2" s="61">
        <v>3.8102603999999998E-2</v>
      </c>
      <c r="BK2" s="61">
        <v>0</v>
      </c>
      <c r="BL2" s="61">
        <v>0.16225153</v>
      </c>
      <c r="BM2" s="61">
        <v>2.2173755000000002</v>
      </c>
      <c r="BN2" s="61">
        <v>0.61811190000000005</v>
      </c>
      <c r="BO2" s="61">
        <v>48.681713000000002</v>
      </c>
      <c r="BP2" s="61">
        <v>8.0495850000000004</v>
      </c>
      <c r="BQ2" s="61">
        <v>19.011257000000001</v>
      </c>
      <c r="BR2" s="61">
        <v>65.718413999999996</v>
      </c>
      <c r="BS2" s="61">
        <v>21.009712</v>
      </c>
      <c r="BT2" s="61">
        <v>7.4445834</v>
      </c>
      <c r="BU2" s="61">
        <v>4.6902426000000001E-4</v>
      </c>
      <c r="BV2" s="61">
        <v>9.9562520000000005E-3</v>
      </c>
      <c r="BW2" s="61">
        <v>0.53395680000000001</v>
      </c>
      <c r="BX2" s="61">
        <v>0.77281010000000006</v>
      </c>
      <c r="BY2" s="61">
        <v>0.14737739999999999</v>
      </c>
      <c r="BZ2" s="61">
        <v>9.0454396999999998E-4</v>
      </c>
      <c r="CA2" s="61">
        <v>1.4261820000000001</v>
      </c>
      <c r="CB2" s="61">
        <v>8.1355530000000002E-3</v>
      </c>
      <c r="CC2" s="61">
        <v>0.27802349999999998</v>
      </c>
      <c r="CD2" s="61">
        <v>0.1721193</v>
      </c>
      <c r="CE2" s="61">
        <v>2.9463900000000001E-2</v>
      </c>
      <c r="CF2" s="61">
        <v>2.1945395999999999E-2</v>
      </c>
      <c r="CG2" s="61">
        <v>0</v>
      </c>
      <c r="CH2" s="61">
        <v>1.7361099000000001E-2</v>
      </c>
      <c r="CI2" s="61">
        <v>2.5328759999999999E-3</v>
      </c>
      <c r="CJ2" s="61">
        <v>0.68905269999999996</v>
      </c>
      <c r="CK2" s="61">
        <v>6.2135239999999998E-3</v>
      </c>
      <c r="CL2" s="61">
        <v>0.54770666000000001</v>
      </c>
      <c r="CM2" s="61">
        <v>2.2090364</v>
      </c>
      <c r="CN2" s="61">
        <v>1464.5061000000001</v>
      </c>
      <c r="CO2" s="61">
        <v>2540.2815000000001</v>
      </c>
      <c r="CP2" s="61">
        <v>1202.6022</v>
      </c>
      <c r="CQ2" s="61">
        <v>461.23953</v>
      </c>
      <c r="CR2" s="61">
        <v>258.66595000000001</v>
      </c>
      <c r="CS2" s="61">
        <v>361.08181999999999</v>
      </c>
      <c r="CT2" s="61">
        <v>1445.7482</v>
      </c>
      <c r="CU2" s="61">
        <v>776.94230000000005</v>
      </c>
      <c r="CV2" s="61">
        <v>1181.2144000000001</v>
      </c>
      <c r="CW2" s="61">
        <v>830.49834999999996</v>
      </c>
      <c r="CX2" s="61">
        <v>260.95218</v>
      </c>
      <c r="CY2" s="61">
        <v>1995.4601</v>
      </c>
      <c r="CZ2" s="61">
        <v>838.1825</v>
      </c>
      <c r="DA2" s="61">
        <v>2161.8914</v>
      </c>
      <c r="DB2" s="61">
        <v>2289.2779999999998</v>
      </c>
      <c r="DC2" s="61">
        <v>2986.1509999999998</v>
      </c>
      <c r="DD2" s="61">
        <v>4293.2304999999997</v>
      </c>
      <c r="DE2" s="61">
        <v>968.26184000000001</v>
      </c>
      <c r="DF2" s="61">
        <v>2563.4591999999998</v>
      </c>
      <c r="DG2" s="61">
        <v>1020.22516</v>
      </c>
      <c r="DH2" s="61">
        <v>20.580411999999999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28.678923000000001</v>
      </c>
      <c r="B6">
        <f>BB2</f>
        <v>9.4478445000000004</v>
      </c>
      <c r="C6">
        <f>BC2</f>
        <v>10.941046999999999</v>
      </c>
      <c r="D6">
        <f>BD2</f>
        <v>8.2342929999999992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7" sqref="K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19462</v>
      </c>
      <c r="C2" s="56">
        <f ca="1">YEAR(TODAY())-YEAR(B2)+IF(TODAY()&gt;=DATE(YEAR(TODAY()),MONTH(B2),DAY(B2)),0,-1)</f>
        <v>68</v>
      </c>
      <c r="E2" s="52">
        <v>164.2</v>
      </c>
      <c r="F2" s="53" t="s">
        <v>39</v>
      </c>
      <c r="G2" s="52">
        <v>64.099999999999994</v>
      </c>
      <c r="H2" s="51" t="s">
        <v>41</v>
      </c>
      <c r="I2" s="72">
        <f>ROUND(G3/E3^2,1)</f>
        <v>23.8</v>
      </c>
    </row>
    <row r="3" spans="1:9" x14ac:dyDescent="0.3">
      <c r="E3" s="51">
        <f>E2/100</f>
        <v>1.6419999999999999</v>
      </c>
      <c r="F3" s="51" t="s">
        <v>40</v>
      </c>
      <c r="G3" s="51">
        <f>G2</f>
        <v>64.099999999999994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박재원, ID : H1800061)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15:25:09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44330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164.2</v>
      </c>
      <c r="L12" s="124"/>
      <c r="M12" s="117">
        <f>'개인정보 및 신체계측 입력'!G2</f>
        <v>64.099999999999994</v>
      </c>
      <c r="N12" s="118"/>
      <c r="O12" s="113" t="s">
        <v>271</v>
      </c>
      <c r="P12" s="107"/>
      <c r="Q12" s="90">
        <f>'개인정보 및 신체계측 입력'!I2</f>
        <v>23.8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박재원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81.733999999999995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6.77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11.496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11.4</v>
      </c>
      <c r="L72" s="36" t="s">
        <v>53</v>
      </c>
      <c r="M72" s="36">
        <f>ROUND('DRIs DATA'!K8,1)</f>
        <v>4.0999999999999996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53.84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123.91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182.48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102.54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41.95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238.73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109.17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2021-11-17T07:05:42Z</dcterms:modified>
</cp:coreProperties>
</file>