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<sst xmlns="http://schemas.openxmlformats.org/spreadsheetml/2006/main" count="692" uniqueCount="362">
  <si>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</si>
  <si>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</si>
  <si>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</si>
  <si>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</si>
  <si>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</si>
  <si>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</si>
  <si>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</si>
  <si>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</si>
  <si>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</si>
  <si>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</si>
  <si>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</si>
  <si>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</si>
  <si>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</si>
  <si>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</si>
  <si>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</si>
  <si>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</si>
  <si>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</si>
  <si>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</si>
  <si>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</si>
  <si>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</si>
  <si>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</si>
  <si>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</si>
  <si>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</si>
  <si>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</si>
  <si>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</si>
  <si>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</si>
  <si>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</si>
  <si>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</si>
  <si>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</si>
  <si>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</si>
  <si>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</si>
  <si>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</si>
  <si>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</si>
  <si>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</si>
  <si>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</si>
  <si>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</si>
  <si>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</si>
  <si>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</si>
  <si>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</si>
  <si>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</si>
  <si>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</si>
  <si>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</si>
  <si>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</si>
  <si>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</si>
  <si>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</si>
  <si>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</si>
  <si>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</si>
  <si>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</si>
  <si>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</si>
  <si>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</si>
  <si>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</si>
  <si>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</si>
  <si>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</si>
  <si>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</si>
  <si>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</si>
  <si>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</si>
  <si>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</si>
  <si>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</si>
  <si>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</si>
  <si>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</si>
  <si>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</si>
  <si>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</si>
  <si>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</si>
  <si>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</si>
  <si>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</si>
  <si>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</si>
  <si>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</si>
  <si>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</si>
  <si>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</si>
  <si>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</si>
  <si>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</si>
  <si>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</si>
  <si>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</si>
  <si>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</si>
  <si>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</si>
  <si>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</si>
  <si>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</si>
  <si>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</si>
  <si>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</si>
  <si>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</si>
  <si>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</si>
  <si>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</si>
  <si>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</si>
  <si>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</si>
  <si>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</si>
  <si>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</si>
  <si>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</si>
  <si>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</si>
  <si>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</si>
  <si>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</si>
  <si>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</si>
  <si>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</si>
  <si>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</si>
  <si>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</si>
  <si>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</si>
  <si>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</si>
  <si>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</si>
  <si>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</si>
  <si>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</si>
  <si>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</si>
  <si>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</si>
  <si>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</si>
  <si>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</si>
  <si>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</si>
  <si>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</si>
  <si>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</si>
  <si>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</si>
  <si>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</si>
  <si>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</si>
  <si>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</si>
  <si>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</si>
  <si>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</si>
  <si>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</si>
  <si>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</si>
  <si>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</si>
  <si>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</si>
  <si>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</si>
  <si>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</si>
  <si>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</si>
  <si>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</si>
  <si>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</si>
  <si>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</si>
  <si>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</si>
  <si>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</si>
  <si>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</si>
  <si>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</si>
  <si>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</si>
  <si>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</si>
  <si>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</si>
  <si>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</si>
  <si>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</si>
  <si>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</si>
  <si>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</si>
  <si>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</si>
  <si>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</si>
  <si>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</si>
  <si>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</si>
  <si>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</si>
  <si>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</si>
  <si>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</si>
  <si>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</si>
  <si>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</si>
  <si>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</si>
  <si>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</si>
  <si>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</si>
  <si>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</si>
  <si>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</si>
  <si>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</si>
  <si>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</si>
  <si>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</si>
  <si>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</si>
  <si>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</si>
  <si>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</si>
  <si>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</si>
  <si>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</si>
  <si>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</si>
  <si>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</si>
  <si>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</si>
  <si>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</si>
  <si>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</si>
  <si>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</si>
  <si>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</si>
  <si>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</si>
  <si>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</si>
  <si>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</si>
  <si>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</si>
  <si>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</si>
  <si>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</si>
  <si>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</si>
  <si>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</si>
  <si>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</si>
  <si>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</si>
  <si>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</si>
  <si>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</si>
  <si>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</si>
  <si>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</si>
  <si>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</si>
  <si>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</si>
  <si>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</si>
  <si>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</si>
  <si>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</si>
  <si>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</si>
  <si>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</si>
  <si>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</si>
  <si>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</si>
  <si>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</si>
  <si>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</si>
  <si>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</si>
  <si>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</si>
  <si>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</si>
  <si>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</si>
  <si>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</si>
  <si>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</si>
  <si>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</si>
  <si>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</si>
  <si>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</si>
  <si>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</si>
  <si>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</si>
  <si>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</si>
  <si>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</si>
  <si>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</si>
  <si>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</si>
  <si>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</si>
  <si>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</si>
  <si>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</si>
  <si>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</si>
  <si>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</si>
  <si>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</si>
  <si>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</si>
  <si>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</si>
  <si>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</si>
  <si>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</si>
  <si>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</si>
  <si>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</si>
  <si>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</si>
  <si>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</si>
  <si>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</si>
  <si>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</si>
  <si>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</si>
  <si>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</si>
  <si>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</si>
  <si>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</si>
  <si>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</si>
  <si>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</si>
  <si>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</si>
  <si>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</si>
  <si>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</si>
  <si>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</si>
  <si>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</si>
  <si>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</si>
  <si>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</si>
  <si>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</si>
  <si>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</si>
  <si>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</si>
  <si>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</si>
  <si>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</si>
  <si>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</si>
  <si>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</si>
  <si>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</si>
  <si>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</si>
  <si>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</si>
  <si>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</si>
  <si>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</si>
  <si>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</si>
  <si>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</si>
  <si>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</si>
  <si>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</si>
  <si>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</si>
  <si>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</si>
  <si>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</si>
  <si>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</si>
  <si>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</si>
  <si>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</si>
  <si>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</si>
  <si>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</si>
  <si>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</si>
  <si>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</si>
  <si>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</si>
  <si>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</si>
  <si>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</si>
  <si>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</si>
  <si>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</si>
  <si>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</si>
  <si>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</si>
  <si>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</si>
  <si>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</si>
  <si>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</si>
  <si>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</si>
  <si>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</si>
  <si>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</si>
  <si>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</si>
  <si>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</si>
  <si>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</si>
  <si>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</si>
  <si>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</si>
  <si>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</si>
  <si>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</si>
  <si>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</si>
  <si>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</si>
  <si>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</si>
  <si>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</si>
  <si>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</si>
  <si>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</si>
  <si>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비타민B6</t>
    <phoneticPr fontId="1" type="noConversion"/>
  </si>
  <si>
    <t>엽산</t>
    <phoneticPr fontId="1" type="noConversion"/>
  </si>
  <si>
    <t>다량 무기질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</si>
  <si>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</si>
  <si>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</si>
  <si>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</si>
  <si>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</si>
  <si>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</si>
  <si>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</si>
  <si>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</si>
  <si>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</si>
  <si>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</si>
  <si>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</si>
  <si>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</si>
  <si>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</si>
  <si>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</si>
  <si>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</si>
  <si>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F</t>
  </si>
  <si>
    <t>정보</t>
    <phoneticPr fontId="1" type="noConversion"/>
  </si>
  <si>
    <t>(설문지 : FFQ 95문항 설문지, 사용자 : 김영교, ID : H1800064)</t>
  </si>
  <si>
    <t>출력시각</t>
    <phoneticPr fontId="1" type="noConversion"/>
  </si>
  <si>
    <t>2021년 11월 17일 15:27:48</t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</si>
  <si>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</si>
  <si>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</si>
  <si>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</si>
  <si>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</si>
  <si>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</si>
  <si>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</si>
  <si>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</si>
  <si>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</si>
  <si>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</si>
  <si>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</si>
  <si>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</si>
  <si>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</si>
  <si>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</si>
  <si>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</si>
  <si>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</si>
  <si>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</si>
  <si>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</si>
  <si>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</si>
  <si>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</si>
  <si>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</si>
  <si>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</si>
  <si>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</si>
  <si>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</si>
  <si>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</si>
  <si>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</si>
  <si>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</si>
  <si>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</si>
  <si>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</si>
  <si>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</si>
  <si>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</si>
  <si>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</si>
  <si>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</si>
  <si>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</si>
  <si>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</si>
  <si>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</si>
  <si>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</si>
  <si>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</si>
  <si>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</si>
  <si>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</si>
  <si>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</si>
  <si>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</si>
  <si>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</si>
  <si>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</si>
  <si>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</si>
  <si>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</si>
  <si>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</si>
  <si>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</si>
  <si>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</si>
  <si>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</si>
  <si>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</si>
  <si>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</si>
  <si>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</si>
  <si>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</si>
  <si>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구리(ug/일)</t>
    <phoneticPr fontId="1" type="noConversion"/>
  </si>
  <si>
    <t>크롬(ug/일)</t>
    <phoneticPr fontId="1" type="noConversion"/>
  </si>
  <si>
    <t>H1800064</t>
  </si>
  <si>
    <t>김영교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</si>
</sst>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62.063569999999999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2.6135917000000002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2.6795368000000002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1133.3334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2449.8892000000001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204.58563000000001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109.98361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9.6793340000000008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1121.5244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9.6938090000000005E-2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3.2601270000000002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19.701920000000001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177.78128000000001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80.425510000000003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4.5389999999999997</c:v>
                </c:pt>
                <c:pt idx="1">
                  <c:v>11.906000000000001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10.143722</c:v>
                </c:pt>
                <c:pt idx="1">
                  <c:v>10.313803</c:v>
                </c:pt>
                <c:pt idx="2">
                  <c:v>10.715223999999999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443.09917999999999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13.541292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73.344999999999999</c:v>
                </c:pt>
                <c:pt idx="1">
                  <c:v>9.5860000000000003</c:v>
                </c:pt>
                <c:pt idx="2">
                  <c:v>17.068999999999999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1638.3702000000001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92.585105999999996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530.08439999999996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4.385567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3489.8960000000002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12.834237999999999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1.2981657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171.64178000000001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1.3039970000000001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12.059787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1.2981657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434.47750000000002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8.9408759999999994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김영교, ID : H1800064)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15:27:48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1638.3702000000001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62.063569999999999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19.701920000000001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73.344999999999999</v>
      </c>
      <c r="G8" s="59">
        <f>'DRIs DATA 입력'!G8</f>
        <v>9.5860000000000003</v>
      </c>
      <c r="H8" s="59">
        <f>'DRIs DATA 입력'!H8</f>
        <v>17.068999999999999</v>
      </c>
      <c r="I8" s="46"/>
      <c r="J8" s="59" t="s">
        <v>216</v>
      </c>
      <c r="K8" s="59">
        <f>'DRIs DATA 입력'!K8</f>
        <v>4.5389999999999997</v>
      </c>
      <c r="L8" s="59">
        <f>'DRIs DATA 입력'!L8</f>
        <v>11.906000000000001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443.09917999999999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13.541292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4.385567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171.64178000000001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92.585105999999996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1.2709170000000001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1.3039970000000001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12.059787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1.2981657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434.47750000000002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8.9408759999999994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2.6135917000000002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2.6795368000000002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530.08439999999996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1133.3334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3489.8960000000002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2449.8892000000001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204.58563000000001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109.98361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12.834237999999999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9.6793340000000008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1121.5244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9.6938090000000005E-2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3.2601270000000002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177.78128000000001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80.425510000000003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302</v>
      </c>
      <c r="G1" s="62" t="s">
        <v>303</v>
      </c>
      <c r="H1" s="61" t="s">
        <v>304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306</v>
      </c>
      <c r="F4" s="70"/>
      <c r="G4" s="70"/>
      <c r="H4" s="71"/>
      <c r="J4" s="69" t="s">
        <v>293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307</v>
      </c>
      <c r="V4" s="67"/>
      <c r="W4" s="67"/>
      <c r="X4" s="67"/>
      <c r="Y4" s="67"/>
      <c r="Z4" s="67"/>
    </row>
    <row r="5" spans="1:27" x14ac:dyDescent="0.3">
      <c r="A5" s="65"/>
      <c r="B5" s="65" t="s">
        <v>308</v>
      </c>
      <c r="C5" s="65" t="s">
        <v>276</v>
      </c>
      <c r="E5" s="65"/>
      <c r="F5" s="65" t="s">
        <v>309</v>
      </c>
      <c r="G5" s="65" t="s">
        <v>310</v>
      </c>
      <c r="H5" s="65" t="s">
        <v>311</v>
      </c>
      <c r="J5" s="65"/>
      <c r="K5" s="65" t="s">
        <v>312</v>
      </c>
      <c r="L5" s="65" t="s">
        <v>313</v>
      </c>
      <c r="N5" s="65"/>
      <c r="O5" s="65" t="s">
        <v>314</v>
      </c>
      <c r="P5" s="65" t="s">
        <v>315</v>
      </c>
      <c r="Q5" s="65" t="s">
        <v>316</v>
      </c>
      <c r="R5" s="65" t="s">
        <v>317</v>
      </c>
      <c r="S5" s="65" t="s">
        <v>318</v>
      </c>
      <c r="U5" s="65"/>
      <c r="V5" s="65" t="s">
        <v>277</v>
      </c>
      <c r="W5" s="65" t="s">
        <v>315</v>
      </c>
      <c r="X5" s="65" t="s">
        <v>319</v>
      </c>
      <c r="Y5" s="65" t="s">
        <v>317</v>
      </c>
      <c r="Z5" s="65" t="s">
        <v>318</v>
      </c>
    </row>
    <row r="6" spans="1:27" x14ac:dyDescent="0.3">
      <c r="A6" s="65" t="s">
        <v>292</v>
      </c>
      <c r="B6" s="65">
        <v>1800</v>
      </c>
      <c r="C6" s="65">
        <v>1638.3702000000001</v>
      </c>
      <c r="E6" s="65" t="s">
        <v>294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295</v>
      </c>
      <c r="O6" s="65">
        <v>40</v>
      </c>
      <c r="P6" s="65">
        <v>50</v>
      </c>
      <c r="Q6" s="65">
        <v>0</v>
      </c>
      <c r="R6" s="65">
        <v>0</v>
      </c>
      <c r="S6" s="65">
        <v>62.063569999999999</v>
      </c>
      <c r="U6" s="65" t="s">
        <v>321</v>
      </c>
      <c r="V6" s="65">
        <v>0</v>
      </c>
      <c r="W6" s="65">
        <v>0</v>
      </c>
      <c r="X6" s="65">
        <v>20</v>
      </c>
      <c r="Y6" s="65">
        <v>0</v>
      </c>
      <c r="Z6" s="65">
        <v>19.701920000000001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323</v>
      </c>
      <c r="F8" s="65">
        <v>73.344999999999999</v>
      </c>
      <c r="G8" s="65">
        <v>9.5860000000000003</v>
      </c>
      <c r="H8" s="65">
        <v>17.068999999999999</v>
      </c>
      <c r="J8" s="65" t="s">
        <v>324</v>
      </c>
      <c r="K8" s="65">
        <v>4.5389999999999997</v>
      </c>
      <c r="L8" s="65">
        <v>11.906000000000001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325</v>
      </c>
      <c r="B14" s="67"/>
      <c r="C14" s="67"/>
      <c r="D14" s="67"/>
      <c r="E14" s="67"/>
      <c r="F14" s="67"/>
      <c r="H14" s="67" t="s">
        <v>326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327</v>
      </c>
      <c r="E15" s="65" t="s">
        <v>317</v>
      </c>
      <c r="F15" s="65" t="s">
        <v>318</v>
      </c>
      <c r="H15" s="65"/>
      <c r="I15" s="65" t="s">
        <v>277</v>
      </c>
      <c r="J15" s="65" t="s">
        <v>278</v>
      </c>
      <c r="K15" s="65" t="s">
        <v>279</v>
      </c>
      <c r="L15" s="65" t="s">
        <v>317</v>
      </c>
      <c r="M15" s="65" t="s">
        <v>276</v>
      </c>
      <c r="O15" s="65"/>
      <c r="P15" s="65" t="s">
        <v>314</v>
      </c>
      <c r="Q15" s="65" t="s">
        <v>278</v>
      </c>
      <c r="R15" s="65" t="s">
        <v>327</v>
      </c>
      <c r="S15" s="65" t="s">
        <v>317</v>
      </c>
      <c r="T15" s="65" t="s">
        <v>318</v>
      </c>
      <c r="V15" s="65"/>
      <c r="W15" s="65" t="s">
        <v>277</v>
      </c>
      <c r="X15" s="65" t="s">
        <v>278</v>
      </c>
      <c r="Y15" s="65" t="s">
        <v>327</v>
      </c>
      <c r="Z15" s="65" t="s">
        <v>328</v>
      </c>
      <c r="AA15" s="65" t="s">
        <v>276</v>
      </c>
    </row>
    <row r="16" spans="1:27" x14ac:dyDescent="0.3">
      <c r="A16" s="65" t="s">
        <v>281</v>
      </c>
      <c r="B16" s="65">
        <v>430</v>
      </c>
      <c r="C16" s="65">
        <v>600</v>
      </c>
      <c r="D16" s="65">
        <v>0</v>
      </c>
      <c r="E16" s="65">
        <v>3000</v>
      </c>
      <c r="F16" s="65">
        <v>443.09917999999999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13.541292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4.385567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171.64178000000001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329</v>
      </c>
      <c r="B24" s="67"/>
      <c r="C24" s="67"/>
      <c r="D24" s="67"/>
      <c r="E24" s="67"/>
      <c r="F24" s="67"/>
      <c r="H24" s="67" t="s">
        <v>330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283</v>
      </c>
      <c r="AD24" s="67"/>
      <c r="AE24" s="67"/>
      <c r="AF24" s="67"/>
      <c r="AG24" s="67"/>
      <c r="AH24" s="67"/>
      <c r="AJ24" s="67" t="s">
        <v>284</v>
      </c>
      <c r="AK24" s="67"/>
      <c r="AL24" s="67"/>
      <c r="AM24" s="67"/>
      <c r="AN24" s="67"/>
      <c r="AO24" s="67"/>
      <c r="AQ24" s="67" t="s">
        <v>333</v>
      </c>
      <c r="AR24" s="67"/>
      <c r="AS24" s="67"/>
      <c r="AT24" s="67"/>
      <c r="AU24" s="67"/>
      <c r="AV24" s="67"/>
      <c r="AX24" s="67" t="s">
        <v>334</v>
      </c>
      <c r="AY24" s="67"/>
      <c r="AZ24" s="67"/>
      <c r="BA24" s="67"/>
      <c r="BB24" s="67"/>
      <c r="BC24" s="67"/>
      <c r="BE24" s="67" t="s">
        <v>335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336</v>
      </c>
      <c r="C25" s="65" t="s">
        <v>315</v>
      </c>
      <c r="D25" s="65" t="s">
        <v>327</v>
      </c>
      <c r="E25" s="65" t="s">
        <v>317</v>
      </c>
      <c r="F25" s="65" t="s">
        <v>337</v>
      </c>
      <c r="H25" s="65"/>
      <c r="I25" s="65" t="s">
        <v>314</v>
      </c>
      <c r="J25" s="65" t="s">
        <v>278</v>
      </c>
      <c r="K25" s="65" t="s">
        <v>319</v>
      </c>
      <c r="L25" s="65" t="s">
        <v>317</v>
      </c>
      <c r="M25" s="65" t="s">
        <v>276</v>
      </c>
      <c r="O25" s="65"/>
      <c r="P25" s="65" t="s">
        <v>277</v>
      </c>
      <c r="Q25" s="65" t="s">
        <v>338</v>
      </c>
      <c r="R25" s="65" t="s">
        <v>279</v>
      </c>
      <c r="S25" s="65" t="s">
        <v>339</v>
      </c>
      <c r="T25" s="65" t="s">
        <v>337</v>
      </c>
      <c r="V25" s="65"/>
      <c r="W25" s="65" t="s">
        <v>277</v>
      </c>
      <c r="X25" s="65" t="s">
        <v>278</v>
      </c>
      <c r="Y25" s="65" t="s">
        <v>327</v>
      </c>
      <c r="Z25" s="65" t="s">
        <v>317</v>
      </c>
      <c r="AA25" s="65" t="s">
        <v>276</v>
      </c>
      <c r="AC25" s="65"/>
      <c r="AD25" s="65" t="s">
        <v>340</v>
      </c>
      <c r="AE25" s="65" t="s">
        <v>278</v>
      </c>
      <c r="AF25" s="65" t="s">
        <v>279</v>
      </c>
      <c r="AG25" s="65" t="s">
        <v>280</v>
      </c>
      <c r="AH25" s="65" t="s">
        <v>337</v>
      </c>
      <c r="AJ25" s="65"/>
      <c r="AK25" s="65" t="s">
        <v>314</v>
      </c>
      <c r="AL25" s="65" t="s">
        <v>338</v>
      </c>
      <c r="AM25" s="65" t="s">
        <v>319</v>
      </c>
      <c r="AN25" s="65" t="s">
        <v>280</v>
      </c>
      <c r="AO25" s="65" t="s">
        <v>341</v>
      </c>
      <c r="AQ25" s="65"/>
      <c r="AR25" s="65" t="s">
        <v>314</v>
      </c>
      <c r="AS25" s="65" t="s">
        <v>338</v>
      </c>
      <c r="AT25" s="65" t="s">
        <v>327</v>
      </c>
      <c r="AU25" s="65" t="s">
        <v>328</v>
      </c>
      <c r="AV25" s="65" t="s">
        <v>337</v>
      </c>
      <c r="AX25" s="65"/>
      <c r="AY25" s="65" t="s">
        <v>314</v>
      </c>
      <c r="AZ25" s="65" t="s">
        <v>278</v>
      </c>
      <c r="BA25" s="65" t="s">
        <v>279</v>
      </c>
      <c r="BB25" s="65" t="s">
        <v>280</v>
      </c>
      <c r="BC25" s="65" t="s">
        <v>337</v>
      </c>
      <c r="BE25" s="65"/>
      <c r="BF25" s="65" t="s">
        <v>277</v>
      </c>
      <c r="BG25" s="65" t="s">
        <v>338</v>
      </c>
      <c r="BH25" s="65" t="s">
        <v>279</v>
      </c>
      <c r="BI25" s="65" t="s">
        <v>317</v>
      </c>
      <c r="BJ25" s="65" t="s">
        <v>337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92.585105999999996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1.2709170000000001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1.3039970000000001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12.059787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1.2981657</v>
      </c>
      <c r="AJ26" s="65" t="s">
        <v>342</v>
      </c>
      <c r="AK26" s="65">
        <v>320</v>
      </c>
      <c r="AL26" s="65">
        <v>400</v>
      </c>
      <c r="AM26" s="65">
        <v>0</v>
      </c>
      <c r="AN26" s="65">
        <v>1000</v>
      </c>
      <c r="AO26" s="65">
        <v>434.47750000000002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8.9408759999999994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2.6135917000000002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2.6795368000000002</v>
      </c>
    </row>
    <row r="33" spans="1:68" x14ac:dyDescent="0.3">
      <c r="A33" s="66" t="s">
        <v>285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343</v>
      </c>
      <c r="I34" s="67"/>
      <c r="J34" s="67"/>
      <c r="K34" s="67"/>
      <c r="L34" s="67"/>
      <c r="M34" s="67"/>
      <c r="O34" s="67" t="s">
        <v>344</v>
      </c>
      <c r="P34" s="67"/>
      <c r="Q34" s="67"/>
      <c r="R34" s="67"/>
      <c r="S34" s="67"/>
      <c r="T34" s="67"/>
      <c r="V34" s="67" t="s">
        <v>345</v>
      </c>
      <c r="W34" s="67"/>
      <c r="X34" s="67"/>
      <c r="Y34" s="67"/>
      <c r="Z34" s="67"/>
      <c r="AA34" s="67"/>
      <c r="AC34" s="67" t="s">
        <v>346</v>
      </c>
      <c r="AD34" s="67"/>
      <c r="AE34" s="67"/>
      <c r="AF34" s="67"/>
      <c r="AG34" s="67"/>
      <c r="AH34" s="67"/>
      <c r="AJ34" s="67" t="s">
        <v>347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314</v>
      </c>
      <c r="C35" s="65" t="s">
        <v>278</v>
      </c>
      <c r="D35" s="65" t="s">
        <v>327</v>
      </c>
      <c r="E35" s="65" t="s">
        <v>317</v>
      </c>
      <c r="F35" s="65" t="s">
        <v>276</v>
      </c>
      <c r="H35" s="65"/>
      <c r="I35" s="65" t="s">
        <v>277</v>
      </c>
      <c r="J35" s="65" t="s">
        <v>315</v>
      </c>
      <c r="K35" s="65" t="s">
        <v>319</v>
      </c>
      <c r="L35" s="65" t="s">
        <v>280</v>
      </c>
      <c r="M35" s="65" t="s">
        <v>337</v>
      </c>
      <c r="O35" s="65"/>
      <c r="P35" s="65" t="s">
        <v>314</v>
      </c>
      <c r="Q35" s="65" t="s">
        <v>278</v>
      </c>
      <c r="R35" s="65" t="s">
        <v>348</v>
      </c>
      <c r="S35" s="65" t="s">
        <v>317</v>
      </c>
      <c r="T35" s="65" t="s">
        <v>337</v>
      </c>
      <c r="V35" s="65"/>
      <c r="W35" s="65" t="s">
        <v>277</v>
      </c>
      <c r="X35" s="65" t="s">
        <v>315</v>
      </c>
      <c r="Y35" s="65" t="s">
        <v>327</v>
      </c>
      <c r="Z35" s="65" t="s">
        <v>280</v>
      </c>
      <c r="AA35" s="65" t="s">
        <v>276</v>
      </c>
      <c r="AC35" s="65"/>
      <c r="AD35" s="65" t="s">
        <v>314</v>
      </c>
      <c r="AE35" s="65" t="s">
        <v>278</v>
      </c>
      <c r="AF35" s="65" t="s">
        <v>316</v>
      </c>
      <c r="AG35" s="65" t="s">
        <v>280</v>
      </c>
      <c r="AH35" s="65" t="s">
        <v>276</v>
      </c>
      <c r="AJ35" s="65"/>
      <c r="AK35" s="65" t="s">
        <v>277</v>
      </c>
      <c r="AL35" s="65" t="s">
        <v>338</v>
      </c>
      <c r="AM35" s="65" t="s">
        <v>279</v>
      </c>
      <c r="AN35" s="65" t="s">
        <v>280</v>
      </c>
      <c r="AO35" s="65" t="s">
        <v>341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530.08439999999996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1133.3334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3489.8960000000002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2449.8892000000001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204.58563000000001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109.98361</v>
      </c>
    </row>
    <row r="43" spans="1:68" x14ac:dyDescent="0.3">
      <c r="A43" s="66" t="s">
        <v>286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349</v>
      </c>
      <c r="B44" s="67"/>
      <c r="C44" s="67"/>
      <c r="D44" s="67"/>
      <c r="E44" s="67"/>
      <c r="F44" s="67"/>
      <c r="H44" s="67" t="s">
        <v>287</v>
      </c>
      <c r="I44" s="67"/>
      <c r="J44" s="67"/>
      <c r="K44" s="67"/>
      <c r="L44" s="67"/>
      <c r="M44" s="67"/>
      <c r="O44" s="67" t="s">
        <v>350</v>
      </c>
      <c r="P44" s="67"/>
      <c r="Q44" s="67"/>
      <c r="R44" s="67"/>
      <c r="S44" s="67"/>
      <c r="T44" s="67"/>
      <c r="V44" s="67" t="s">
        <v>351</v>
      </c>
      <c r="W44" s="67"/>
      <c r="X44" s="67"/>
      <c r="Y44" s="67"/>
      <c r="Z44" s="67"/>
      <c r="AA44" s="67"/>
      <c r="AC44" s="67" t="s">
        <v>352</v>
      </c>
      <c r="AD44" s="67"/>
      <c r="AE44" s="67"/>
      <c r="AF44" s="67"/>
      <c r="AG44" s="67"/>
      <c r="AH44" s="67"/>
      <c r="AJ44" s="67" t="s">
        <v>353</v>
      </c>
      <c r="AK44" s="67"/>
      <c r="AL44" s="67"/>
      <c r="AM44" s="67"/>
      <c r="AN44" s="67"/>
      <c r="AO44" s="67"/>
      <c r="AQ44" s="67" t="s">
        <v>288</v>
      </c>
      <c r="AR44" s="67"/>
      <c r="AS44" s="67"/>
      <c r="AT44" s="67"/>
      <c r="AU44" s="67"/>
      <c r="AV44" s="67"/>
      <c r="AX44" s="67" t="s">
        <v>289</v>
      </c>
      <c r="AY44" s="67"/>
      <c r="AZ44" s="67"/>
      <c r="BA44" s="67"/>
      <c r="BB44" s="67"/>
      <c r="BC44" s="67"/>
      <c r="BE44" s="67" t="s">
        <v>354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355</v>
      </c>
      <c r="D45" s="65" t="s">
        <v>279</v>
      </c>
      <c r="E45" s="65" t="s">
        <v>280</v>
      </c>
      <c r="F45" s="65" t="s">
        <v>276</v>
      </c>
      <c r="H45" s="65"/>
      <c r="I45" s="65" t="s">
        <v>356</v>
      </c>
      <c r="J45" s="65" t="s">
        <v>338</v>
      </c>
      <c r="K45" s="65" t="s">
        <v>279</v>
      </c>
      <c r="L45" s="65" t="s">
        <v>280</v>
      </c>
      <c r="M45" s="65" t="s">
        <v>318</v>
      </c>
      <c r="O45" s="65"/>
      <c r="P45" s="65" t="s">
        <v>314</v>
      </c>
      <c r="Q45" s="65" t="s">
        <v>278</v>
      </c>
      <c r="R45" s="65" t="s">
        <v>327</v>
      </c>
      <c r="S45" s="65" t="s">
        <v>280</v>
      </c>
      <c r="T45" s="65" t="s">
        <v>318</v>
      </c>
      <c r="V45" s="65"/>
      <c r="W45" s="65" t="s">
        <v>314</v>
      </c>
      <c r="X45" s="65" t="s">
        <v>278</v>
      </c>
      <c r="Y45" s="65" t="s">
        <v>327</v>
      </c>
      <c r="Z45" s="65" t="s">
        <v>317</v>
      </c>
      <c r="AA45" s="65" t="s">
        <v>276</v>
      </c>
      <c r="AC45" s="65"/>
      <c r="AD45" s="65" t="s">
        <v>356</v>
      </c>
      <c r="AE45" s="65" t="s">
        <v>338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355</v>
      </c>
      <c r="AM45" s="65" t="s">
        <v>327</v>
      </c>
      <c r="AN45" s="65" t="s">
        <v>280</v>
      </c>
      <c r="AO45" s="65" t="s">
        <v>276</v>
      </c>
      <c r="AQ45" s="65"/>
      <c r="AR45" s="65" t="s">
        <v>277</v>
      </c>
      <c r="AS45" s="65" t="s">
        <v>338</v>
      </c>
      <c r="AT45" s="65" t="s">
        <v>279</v>
      </c>
      <c r="AU45" s="65" t="s">
        <v>339</v>
      </c>
      <c r="AV45" s="65" t="s">
        <v>276</v>
      </c>
      <c r="AX45" s="65"/>
      <c r="AY45" s="65" t="s">
        <v>314</v>
      </c>
      <c r="AZ45" s="65" t="s">
        <v>278</v>
      </c>
      <c r="BA45" s="65" t="s">
        <v>327</v>
      </c>
      <c r="BB45" s="65" t="s">
        <v>317</v>
      </c>
      <c r="BC45" s="65" t="s">
        <v>276</v>
      </c>
      <c r="BE45" s="65"/>
      <c r="BF45" s="65" t="s">
        <v>277</v>
      </c>
      <c r="BG45" s="65" t="s">
        <v>338</v>
      </c>
      <c r="BH45" s="65" t="s">
        <v>319</v>
      </c>
      <c r="BI45" s="65" t="s">
        <v>357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12.834237999999999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9.6793340000000008</v>
      </c>
      <c r="O46" s="65" t="s">
        <v>358</v>
      </c>
      <c r="P46" s="65">
        <v>600</v>
      </c>
      <c r="Q46" s="65">
        <v>800</v>
      </c>
      <c r="R46" s="65">
        <v>0</v>
      </c>
      <c r="S46" s="65">
        <v>10000</v>
      </c>
      <c r="T46" s="65">
        <v>1121.5244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9.6938090000000005E-2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3.2601270000000002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177.78128000000001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80.425510000000003</v>
      </c>
      <c r="AX46" s="65" t="s">
        <v>290</v>
      </c>
      <c r="AY46" s="65"/>
      <c r="AZ46" s="65"/>
      <c r="BA46" s="65"/>
      <c r="BB46" s="65"/>
      <c r="BC46" s="65"/>
      <c r="BE46" s="65" t="s">
        <v>359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360</v>
      </c>
      <c r="B2" s="61" t="s">
        <v>361</v>
      </c>
      <c r="C2" s="61" t="s">
        <v>300</v>
      </c>
      <c r="D2" s="61">
        <v>51</v>
      </c>
      <c r="E2" s="61">
        <v>1638.3702000000001</v>
      </c>
      <c r="F2" s="61">
        <v>266.68680000000001</v>
      </c>
      <c r="G2" s="61">
        <v>34.857204000000003</v>
      </c>
      <c r="H2" s="61">
        <v>16.919830000000001</v>
      </c>
      <c r="I2" s="61">
        <v>17.937373999999998</v>
      </c>
      <c r="J2" s="61">
        <v>62.063569999999999</v>
      </c>
      <c r="K2" s="61">
        <v>30.526129999999998</v>
      </c>
      <c r="L2" s="61">
        <v>31.537436</v>
      </c>
      <c r="M2" s="61">
        <v>19.701920000000001</v>
      </c>
      <c r="N2" s="61">
        <v>2.5170406999999999</v>
      </c>
      <c r="O2" s="61">
        <v>11.302057</v>
      </c>
      <c r="P2" s="61">
        <v>803.80615</v>
      </c>
      <c r="Q2" s="61">
        <v>17.683658999999999</v>
      </c>
      <c r="R2" s="61">
        <v>443.09917999999999</v>
      </c>
      <c r="S2" s="61">
        <v>130.39848000000001</v>
      </c>
      <c r="T2" s="61">
        <v>3752.4072000000001</v>
      </c>
      <c r="U2" s="61">
        <v>4.385567</v>
      </c>
      <c r="V2" s="61">
        <v>13.541292</v>
      </c>
      <c r="W2" s="61">
        <v>171.64178000000001</v>
      </c>
      <c r="X2" s="61">
        <v>92.585105999999996</v>
      </c>
      <c r="Y2" s="61">
        <v>1.2709170000000001</v>
      </c>
      <c r="Z2" s="61">
        <v>1.3039970000000001</v>
      </c>
      <c r="AA2" s="61">
        <v>12.059787</v>
      </c>
      <c r="AB2" s="61">
        <v>1.2981657</v>
      </c>
      <c r="AC2" s="61">
        <v>434.47750000000002</v>
      </c>
      <c r="AD2" s="61">
        <v>8.9408759999999994</v>
      </c>
      <c r="AE2" s="61">
        <v>2.6135917000000002</v>
      </c>
      <c r="AF2" s="61">
        <v>2.6795368000000002</v>
      </c>
      <c r="AG2" s="61">
        <v>530.08439999999996</v>
      </c>
      <c r="AH2" s="61">
        <v>194.54920999999999</v>
      </c>
      <c r="AI2" s="61">
        <v>335.53519999999997</v>
      </c>
      <c r="AJ2" s="61">
        <v>1133.3334</v>
      </c>
      <c r="AK2" s="61">
        <v>3489.8960000000002</v>
      </c>
      <c r="AL2" s="61">
        <v>204.58563000000001</v>
      </c>
      <c r="AM2" s="61">
        <v>2449.8892000000001</v>
      </c>
      <c r="AN2" s="61">
        <v>109.98361</v>
      </c>
      <c r="AO2" s="61">
        <v>12.834237999999999</v>
      </c>
      <c r="AP2" s="61">
        <v>8.5910759999999993</v>
      </c>
      <c r="AQ2" s="61">
        <v>4.2431619999999999</v>
      </c>
      <c r="AR2" s="61">
        <v>9.6793340000000008</v>
      </c>
      <c r="AS2" s="61">
        <v>1121.5244</v>
      </c>
      <c r="AT2" s="61">
        <v>9.6938090000000005E-2</v>
      </c>
      <c r="AU2" s="61">
        <v>3.2601270000000002</v>
      </c>
      <c r="AV2" s="61">
        <v>177.78128000000001</v>
      </c>
      <c r="AW2" s="61">
        <v>80.425510000000003</v>
      </c>
      <c r="AX2" s="61">
        <v>0.11901742</v>
      </c>
      <c r="AY2" s="61">
        <v>0.86685020000000002</v>
      </c>
      <c r="AZ2" s="61">
        <v>323.23849999999999</v>
      </c>
      <c r="BA2" s="61">
        <v>31.205083999999999</v>
      </c>
      <c r="BB2" s="61">
        <v>10.143722</v>
      </c>
      <c r="BC2" s="61">
        <v>10.313803</v>
      </c>
      <c r="BD2" s="61">
        <v>10.715223999999999</v>
      </c>
      <c r="BE2" s="61">
        <v>0.67981919999999996</v>
      </c>
      <c r="BF2" s="61">
        <v>3.9962599999999999</v>
      </c>
      <c r="BG2" s="61">
        <v>4.5795576000000001E-4</v>
      </c>
      <c r="BH2" s="61">
        <v>4.1397959999999998E-2</v>
      </c>
      <c r="BI2" s="61">
        <v>3.1556528E-2</v>
      </c>
      <c r="BJ2" s="61">
        <v>0.10938217</v>
      </c>
      <c r="BK2" s="61">
        <v>3.5227366999999997E-5</v>
      </c>
      <c r="BL2" s="61">
        <v>0.2506699</v>
      </c>
      <c r="BM2" s="61">
        <v>2.0613508</v>
      </c>
      <c r="BN2" s="61">
        <v>0.51980029999999999</v>
      </c>
      <c r="BO2" s="61">
        <v>35.824607999999998</v>
      </c>
      <c r="BP2" s="61">
        <v>5.3890057000000002</v>
      </c>
      <c r="BQ2" s="61">
        <v>12.956887999999999</v>
      </c>
      <c r="BR2" s="61">
        <v>45.414886000000003</v>
      </c>
      <c r="BS2" s="61">
        <v>20.36131</v>
      </c>
      <c r="BT2" s="61">
        <v>5.3066630000000004</v>
      </c>
      <c r="BU2" s="61">
        <v>0.11379506</v>
      </c>
      <c r="BV2" s="61">
        <v>1.5047194999999999E-2</v>
      </c>
      <c r="BW2" s="61">
        <v>0.39749318</v>
      </c>
      <c r="BX2" s="61">
        <v>0.76049949999999999</v>
      </c>
      <c r="BY2" s="61">
        <v>0.10873316</v>
      </c>
      <c r="BZ2" s="61">
        <v>8.3583023000000003E-4</v>
      </c>
      <c r="CA2" s="61">
        <v>0.95807176999999999</v>
      </c>
      <c r="CB2" s="61">
        <v>4.4729779999999998E-3</v>
      </c>
      <c r="CC2" s="61">
        <v>0.24335624</v>
      </c>
      <c r="CD2" s="61">
        <v>1.2105733999999999</v>
      </c>
      <c r="CE2" s="61">
        <v>5.7217740000000003E-2</v>
      </c>
      <c r="CF2" s="61">
        <v>0.13511945</v>
      </c>
      <c r="CG2" s="61">
        <v>9.9000000000000005E-7</v>
      </c>
      <c r="CH2" s="61">
        <v>2.5952996999999998E-2</v>
      </c>
      <c r="CI2" s="61">
        <v>2.5328759999999999E-3</v>
      </c>
      <c r="CJ2" s="61">
        <v>2.9104673999999999</v>
      </c>
      <c r="CK2" s="61">
        <v>1.1763994999999999E-2</v>
      </c>
      <c r="CL2" s="61">
        <v>1.1816880000000001</v>
      </c>
      <c r="CM2" s="61">
        <v>1.8667837</v>
      </c>
      <c r="CN2" s="61">
        <v>2029.1061</v>
      </c>
      <c r="CO2" s="61">
        <v>3560.2892999999999</v>
      </c>
      <c r="CP2" s="61">
        <v>1939.0297</v>
      </c>
      <c r="CQ2" s="61">
        <v>777.37609999999995</v>
      </c>
      <c r="CR2" s="61">
        <v>368.54608000000002</v>
      </c>
      <c r="CS2" s="61">
        <v>459.26767000000001</v>
      </c>
      <c r="CT2" s="61">
        <v>1979.9287999999999</v>
      </c>
      <c r="CU2" s="61">
        <v>1237.8484000000001</v>
      </c>
      <c r="CV2" s="61">
        <v>1457.6268</v>
      </c>
      <c r="CW2" s="61">
        <v>1323.1769999999999</v>
      </c>
      <c r="CX2" s="61">
        <v>384.96010000000001</v>
      </c>
      <c r="CY2" s="61">
        <v>2597.9636</v>
      </c>
      <c r="CZ2" s="61">
        <v>1171.6986999999999</v>
      </c>
      <c r="DA2" s="61">
        <v>2865.6736000000001</v>
      </c>
      <c r="DB2" s="61">
        <v>2767.1525999999999</v>
      </c>
      <c r="DC2" s="61">
        <v>3981.0378000000001</v>
      </c>
      <c r="DD2" s="61">
        <v>6452.2665999999999</v>
      </c>
      <c r="DE2" s="61">
        <v>1225.0601999999999</v>
      </c>
      <c r="DF2" s="61">
        <v>3258.8879999999999</v>
      </c>
      <c r="DG2" s="61">
        <v>1520.4944</v>
      </c>
      <c r="DH2" s="61">
        <v>102.596405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31.205083999999999</v>
      </c>
      <c r="B6">
        <f>BB2</f>
        <v>10.143722</v>
      </c>
      <c r="C6">
        <f>BC2</f>
        <v>10.313803</v>
      </c>
      <c r="D6">
        <f>BD2</f>
        <v>10.715223999999999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29" sqref="M2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25389</v>
      </c>
      <c r="C2" s="56">
        <f ca="1">YEAR(TODAY())-YEAR(B2)+IF(TODAY()&gt;=DATE(YEAR(TODAY()),MONTH(B2),DAY(B2)),0,-1)</f>
        <v>52</v>
      </c>
      <c r="E2" s="52">
        <v>167.5</v>
      </c>
      <c r="F2" s="53" t="s">
        <v>39</v>
      </c>
      <c r="G2" s="52">
        <v>59.7</v>
      </c>
      <c r="H2" s="51" t="s">
        <v>41</v>
      </c>
      <c r="I2" s="72">
        <f>ROUND(G3/E3^2,1)</f>
        <v>21.3</v>
      </c>
    </row>
    <row r="3" spans="1:9" x14ac:dyDescent="0.3">
      <c r="E3" s="51">
        <f>E2/100</f>
        <v>1.675</v>
      </c>
      <c r="F3" s="51" t="s">
        <v>40</v>
      </c>
      <c r="G3" s="51">
        <f>G2</f>
        <v>59.7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김영교, ID : H1800064)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15:27:48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167.5</v>
      </c>
      <c r="L12" s="124"/>
      <c r="M12" s="117">
        <f>'개인정보 및 신체계측 입력'!G2</f>
        <v>59.7</v>
      </c>
      <c r="N12" s="118"/>
      <c r="O12" s="113" t="s">
        <v>271</v>
      </c>
      <c r="P12" s="107"/>
      <c r="Q12" s="90">
        <f>'개인정보 및 신체계측 입력'!I2</f>
        <v>21.3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김영교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73.344999999999999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9.5860000000000003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17.068999999999999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11.9</v>
      </c>
      <c r="L72" s="36" t="s">
        <v>53</v>
      </c>
      <c r="M72" s="36">
        <f>ROUND('DRIs DATA'!K8,1)</f>
        <v>4.5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59.08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112.84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92.59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86.54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66.260000000000005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232.66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128.34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2021-11-17T07:09:56Z</dcterms:modified>
</cp:coreProperties>
</file>