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<sst xmlns="http://schemas.openxmlformats.org/spreadsheetml/2006/main" count="692" uniqueCount="345">
  <si>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</si>
  <si>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</si>
  <si>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</si>
  <si>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</si>
  <si>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</si>
  <si>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</si>
  <si>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</si>
  <si>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</si>
  <si>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</si>
  <si>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</si>
  <si>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</si>
  <si>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</si>
  <si>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</si>
  <si>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</si>
  <si>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</si>
  <si>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</si>
  <si>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</si>
  <si>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</si>
  <si>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</si>
  <si>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</si>
  <si>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</si>
  <si>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</si>
  <si>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</si>
  <si>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</si>
  <si>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</si>
  <si>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</si>
  <si>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</si>
  <si>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</si>
  <si>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</si>
  <si>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</si>
  <si>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</si>
  <si>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</si>
  <si>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</si>
  <si>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</si>
  <si>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</si>
  <si>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</si>
  <si>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</si>
  <si>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</si>
  <si>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</si>
  <si>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</si>
  <si>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</si>
  <si>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</si>
  <si>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</si>
  <si>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</si>
  <si>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</si>
  <si>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</si>
  <si>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</si>
  <si>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</si>
  <si>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</si>
  <si>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</si>
  <si>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</si>
  <si>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</si>
  <si>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</si>
  <si>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</si>
  <si>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</si>
  <si>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</si>
  <si>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</si>
  <si>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</si>
  <si>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</si>
  <si>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</si>
  <si>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</si>
  <si>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</si>
  <si>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</si>
  <si>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</si>
  <si>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</si>
  <si>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</si>
  <si>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</si>
  <si>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</si>
  <si>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</si>
  <si>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</si>
  <si>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</si>
  <si>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</si>
  <si>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</si>
  <si>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</si>
  <si>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</si>
  <si>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</si>
  <si>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</si>
  <si>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</si>
  <si>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</si>
  <si>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</si>
  <si>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</si>
  <si>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</si>
  <si>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</si>
  <si>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</si>
  <si>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</si>
  <si>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</si>
  <si>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</si>
  <si>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</si>
  <si>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</si>
  <si>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</si>
  <si>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</si>
  <si>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</si>
  <si>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</si>
  <si>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</si>
  <si>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</si>
  <si>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</si>
  <si>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</si>
  <si>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</si>
  <si>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</si>
  <si>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</si>
  <si>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</si>
  <si>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</si>
  <si>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</si>
  <si>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</si>
  <si>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</si>
  <si>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</si>
  <si>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</si>
  <si>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</si>
  <si>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</si>
  <si>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</si>
  <si>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</si>
  <si>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</si>
  <si>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</si>
  <si>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</si>
  <si>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</si>
  <si>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</si>
  <si>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</si>
  <si>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</si>
  <si>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</si>
  <si>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</si>
  <si>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</si>
  <si>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</si>
  <si>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</si>
  <si>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</si>
  <si>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</si>
  <si>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</si>
  <si>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</si>
  <si>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</si>
  <si>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</si>
  <si>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</si>
  <si>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</si>
  <si>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</si>
  <si>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</si>
  <si>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</si>
  <si>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</si>
  <si>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</si>
  <si>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</si>
  <si>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</si>
  <si>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</si>
  <si>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</si>
  <si>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</si>
  <si>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</si>
  <si>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</si>
  <si>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</si>
  <si>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</si>
  <si>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</si>
  <si>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</si>
  <si>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</si>
  <si>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</si>
  <si>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</si>
  <si>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</si>
  <si>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</si>
  <si>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</si>
  <si>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</si>
  <si>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</si>
  <si>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</si>
  <si>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</si>
  <si>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</si>
  <si>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</si>
  <si>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</si>
  <si>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</si>
  <si>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</si>
  <si>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</si>
  <si>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</si>
  <si>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</si>
  <si>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</si>
  <si>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</si>
  <si>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</si>
  <si>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</si>
  <si>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</si>
  <si>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</si>
  <si>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</si>
  <si>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</si>
  <si>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</si>
  <si>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</si>
  <si>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</si>
  <si>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</si>
  <si>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</si>
  <si>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</si>
  <si>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</si>
  <si>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</si>
  <si>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</si>
  <si>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</si>
  <si>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</si>
  <si>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</si>
  <si>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</si>
  <si>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</si>
  <si>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</si>
  <si>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</si>
  <si>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</si>
  <si>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</si>
  <si>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</si>
  <si>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</si>
  <si>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</si>
  <si>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</si>
  <si>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</si>
  <si>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</si>
  <si>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</si>
  <si>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</si>
  <si>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</si>
  <si>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</si>
  <si>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</si>
  <si>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</si>
  <si>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</si>
  <si>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</si>
  <si>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</si>
  <si>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</si>
  <si>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</si>
  <si>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</si>
  <si>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</si>
  <si>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</si>
  <si>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</si>
  <si>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</si>
  <si>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</si>
  <si>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</si>
  <si>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</si>
  <si>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</si>
  <si>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</si>
  <si>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</si>
  <si>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</si>
  <si>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</si>
  <si>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</si>
  <si>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</si>
  <si>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</si>
  <si>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</si>
  <si>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</si>
  <si>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</si>
  <si>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</si>
  <si>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</si>
  <si>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</si>
  <si>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</si>
  <si>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</si>
  <si>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</si>
  <si>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</si>
  <si>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</si>
  <si>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</si>
  <si>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</si>
  <si>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</si>
  <si>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</si>
  <si>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</si>
  <si>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</si>
  <si>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</si>
  <si>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</si>
  <si>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</si>
  <si>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</si>
  <si>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</si>
  <si>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</si>
  <si>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</si>
  <si>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</si>
  <si>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</si>
  <si>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</si>
  <si>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</si>
  <si>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</si>
  <si>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</si>
  <si>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</si>
  <si>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</si>
  <si>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</si>
  <si>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</si>
  <si>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</si>
  <si>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</si>
  <si>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</si>
  <si>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</si>
  <si>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</si>
  <si>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</si>
  <si>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</si>
  <si>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</si>
  <si>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</si>
  <si>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</si>
  <si>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</si>
  <si>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</si>
  <si>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</si>
  <si>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</si>
  <si>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</si>
  <si>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</si>
  <si>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</si>
  <si>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</si>
  <si>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</si>
  <si>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</si>
  <si>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</si>
  <si>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</si>
  <si>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</si>
  <si>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</si>
  <si>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</si>
  <si>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</si>
  <si>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</si>
  <si>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</si>
  <si>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</si>
  <si>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</si>
  <si>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</si>
  <si>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</si>
  <si>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</si>
  <si>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식이섬유</t>
    <phoneticPr fontId="1" type="noConversion"/>
  </si>
  <si>
    <t>n-3불포화</t>
    <phoneticPr fontId="1" type="noConversion"/>
  </si>
  <si>
    <t>식이섬유(g/일)</t>
    <phoneticPr fontId="1" type="noConversion"/>
  </si>
  <si>
    <t>M</t>
  </si>
  <si>
    <t>정보</t>
    <phoneticPr fontId="1" type="noConversion"/>
  </si>
  <si>
    <t>(설문지 : FFQ 95문항 설문지, 사용자 : 김영수, ID : H1800068)</t>
  </si>
  <si>
    <t>출력시각</t>
    <phoneticPr fontId="1" type="noConversion"/>
  </si>
  <si>
    <t>2021년 11월 17일 15:30:02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</si>
  <si>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</si>
  <si>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</si>
  <si>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</si>
  <si>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</si>
  <si>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</si>
  <si>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</si>
  <si>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</si>
  <si>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</si>
  <si>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</si>
  <si>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</si>
  <si>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</si>
  <si>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</si>
  <si>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</si>
  <si>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</si>
  <si>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</si>
  <si>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</si>
  <si>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</si>
  <si>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</si>
  <si>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</si>
  <si>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</si>
  <si>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</si>
  <si>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</si>
  <si>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</si>
  <si>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</si>
  <si>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</si>
  <si>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</si>
  <si>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</si>
  <si>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</si>
  <si>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</si>
  <si>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</si>
  <si>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</si>
  <si>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</si>
  <si>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</si>
  <si>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</si>
  <si>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</si>
  <si>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</si>
  <si>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</si>
  <si>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</si>
  <si>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</si>
  <si>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</si>
  <si>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</si>
  <si>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</si>
  <si>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</si>
  <si>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</si>
  <si>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H1800068</t>
  </si>
  <si>
    <t>김영수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</si>
</sst>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90.291370000000001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3.3535213000000001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5.5278162999999996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1627.7491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4509.6513999999997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164.58447000000001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218.81945999999999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15.360583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2327.4596999999999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0.19655895000000001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6.251665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42.582614999999997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99.231185999999994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97.256839999999997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10.595000000000001</c:v>
                </c:pt>
                <c:pt idx="1">
                  <c:v>9.5060000000000002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9.7341569999999997</c:v>
                </c:pt>
                <c:pt idx="1">
                  <c:v>11.169138999999999</c:v>
                </c:pt>
                <c:pt idx="2">
                  <c:v>13.296251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939.06780000000003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24.628418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75.86</c:v>
                </c:pt>
                <c:pt idx="1">
                  <c:v>8.3260000000000005</c:v>
                </c:pt>
                <c:pt idx="2">
                  <c:v>15.814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2529.0985999999998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200.19548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750.82446000000004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2.4916070000000001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9691.2189999999991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22.575113000000002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2.5958260000000002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431.05874999999997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1.8725438000000001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23.986419999999999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2.5958260000000002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919.92399999999998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8.1382829999999995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김영수, ID : H1800068)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2529.0985999999998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90.291370000000001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42.582614999999997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75.86</v>
      </c>
      <c r="G8" s="59">
        <f>'DRIs DATA 입력'!G8</f>
        <v>8.3260000000000005</v>
      </c>
      <c r="H8" s="59">
        <f>'DRIs DATA 입력'!H8</f>
        <v>15.814</v>
      </c>
      <c r="I8" s="46"/>
      <c r="J8" s="59" t="s">
        <v>216</v>
      </c>
      <c r="K8" s="59">
        <f>'DRIs DATA 입력'!K8</f>
        <v>10.595000000000001</v>
      </c>
      <c r="L8" s="59">
        <f>'DRIs DATA 입력'!L8</f>
        <v>9.5060000000000002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939.06780000000003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24.628418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2.4916070000000001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431.05874999999997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200.19548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2.5260413000000002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1.8725438000000001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23.986419999999999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2.5958260000000002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919.92399999999998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8.1382829999999995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3.3535213000000001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5.5278162999999996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750.82446000000004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1627.7491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9691.2189999999991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4509.6513999999997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164.58447000000001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218.81945999999999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22.575113000000002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15.360583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2327.4596999999999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0.19655895000000001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6.251665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99.231185999999994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97.256839999999997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296</v>
      </c>
      <c r="G1" s="62" t="s">
        <v>297</v>
      </c>
      <c r="H1" s="61" t="s">
        <v>298</v>
      </c>
    </row>
    <row r="3" spans="1:27" x14ac:dyDescent="0.3">
      <c r="A3" s="68" t="s">
        <v>299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300</v>
      </c>
      <c r="B4" s="67"/>
      <c r="C4" s="67"/>
      <c r="E4" s="69" t="s">
        <v>301</v>
      </c>
      <c r="F4" s="70"/>
      <c r="G4" s="70"/>
      <c r="H4" s="71"/>
      <c r="J4" s="69" t="s">
        <v>302</v>
      </c>
      <c r="K4" s="70"/>
      <c r="L4" s="71"/>
      <c r="N4" s="67" t="s">
        <v>303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304</v>
      </c>
      <c r="C5" s="65" t="s">
        <v>276</v>
      </c>
      <c r="E5" s="65"/>
      <c r="F5" s="65" t="s">
        <v>305</v>
      </c>
      <c r="G5" s="65" t="s">
        <v>306</v>
      </c>
      <c r="H5" s="65" t="s">
        <v>46</v>
      </c>
      <c r="J5" s="65"/>
      <c r="K5" s="65" t="s">
        <v>292</v>
      </c>
      <c r="L5" s="65" t="s">
        <v>307</v>
      </c>
      <c r="N5" s="65"/>
      <c r="O5" s="65" t="s">
        <v>308</v>
      </c>
      <c r="P5" s="65" t="s">
        <v>309</v>
      </c>
      <c r="Q5" s="65" t="s">
        <v>310</v>
      </c>
      <c r="R5" s="65" t="s">
        <v>311</v>
      </c>
      <c r="S5" s="65" t="s">
        <v>276</v>
      </c>
      <c r="U5" s="65"/>
      <c r="V5" s="65" t="s">
        <v>308</v>
      </c>
      <c r="W5" s="65" t="s">
        <v>309</v>
      </c>
      <c r="X5" s="65" t="s">
        <v>310</v>
      </c>
      <c r="Y5" s="65" t="s">
        <v>280</v>
      </c>
      <c r="Z5" s="65" t="s">
        <v>312</v>
      </c>
    </row>
    <row r="6" spans="1:27" x14ac:dyDescent="0.3">
      <c r="A6" s="65" t="s">
        <v>300</v>
      </c>
      <c r="B6" s="65">
        <v>2200</v>
      </c>
      <c r="C6" s="65">
        <v>2529.0985999999998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314</v>
      </c>
      <c r="O6" s="65">
        <v>50</v>
      </c>
      <c r="P6" s="65">
        <v>60</v>
      </c>
      <c r="Q6" s="65">
        <v>0</v>
      </c>
      <c r="R6" s="65">
        <v>0</v>
      </c>
      <c r="S6" s="65">
        <v>90.291370000000001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42.582614999999997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75.86</v>
      </c>
      <c r="G8" s="65">
        <v>8.3260000000000005</v>
      </c>
      <c r="H8" s="65">
        <v>15.814</v>
      </c>
      <c r="J8" s="65" t="s">
        <v>316</v>
      </c>
      <c r="K8" s="65">
        <v>10.595000000000001</v>
      </c>
      <c r="L8" s="65">
        <v>9.5060000000000002</v>
      </c>
    </row>
    <row r="13" spans="1:27" x14ac:dyDescent="0.3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318</v>
      </c>
      <c r="B14" s="67"/>
      <c r="C14" s="67"/>
      <c r="D14" s="67"/>
      <c r="E14" s="67"/>
      <c r="F14" s="67"/>
      <c r="H14" s="67" t="s">
        <v>319</v>
      </c>
      <c r="I14" s="67"/>
      <c r="J14" s="67"/>
      <c r="K14" s="67"/>
      <c r="L14" s="67"/>
      <c r="M14" s="67"/>
      <c r="O14" s="67" t="s">
        <v>320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308</v>
      </c>
      <c r="C15" s="65" t="s">
        <v>278</v>
      </c>
      <c r="D15" s="65" t="s">
        <v>310</v>
      </c>
      <c r="E15" s="65" t="s">
        <v>311</v>
      </c>
      <c r="F15" s="65" t="s">
        <v>312</v>
      </c>
      <c r="H15" s="65"/>
      <c r="I15" s="65" t="s">
        <v>277</v>
      </c>
      <c r="J15" s="65" t="s">
        <v>309</v>
      </c>
      <c r="K15" s="65" t="s">
        <v>310</v>
      </c>
      <c r="L15" s="65" t="s">
        <v>311</v>
      </c>
      <c r="M15" s="65" t="s">
        <v>312</v>
      </c>
      <c r="O15" s="65"/>
      <c r="P15" s="65" t="s">
        <v>308</v>
      </c>
      <c r="Q15" s="65" t="s">
        <v>278</v>
      </c>
      <c r="R15" s="65" t="s">
        <v>310</v>
      </c>
      <c r="S15" s="65" t="s">
        <v>311</v>
      </c>
      <c r="T15" s="65" t="s">
        <v>312</v>
      </c>
      <c r="V15" s="65"/>
      <c r="W15" s="65" t="s">
        <v>308</v>
      </c>
      <c r="X15" s="65" t="s">
        <v>309</v>
      </c>
      <c r="Y15" s="65" t="s">
        <v>310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939.06780000000003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24.628418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2.4916070000000001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431.05874999999997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322</v>
      </c>
      <c r="B24" s="67"/>
      <c r="C24" s="67"/>
      <c r="D24" s="67"/>
      <c r="E24" s="67"/>
      <c r="F24" s="67"/>
      <c r="H24" s="67" t="s">
        <v>323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283</v>
      </c>
      <c r="W24" s="67"/>
      <c r="X24" s="67"/>
      <c r="Y24" s="67"/>
      <c r="Z24" s="67"/>
      <c r="AA24" s="67"/>
      <c r="AC24" s="67" t="s">
        <v>284</v>
      </c>
      <c r="AD24" s="67"/>
      <c r="AE24" s="67"/>
      <c r="AF24" s="67"/>
      <c r="AG24" s="67"/>
      <c r="AH24" s="67"/>
      <c r="AJ24" s="67" t="s">
        <v>285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286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278</v>
      </c>
      <c r="D25" s="65" t="s">
        <v>310</v>
      </c>
      <c r="E25" s="65" t="s">
        <v>311</v>
      </c>
      <c r="F25" s="65" t="s">
        <v>312</v>
      </c>
      <c r="H25" s="65"/>
      <c r="I25" s="65" t="s">
        <v>308</v>
      </c>
      <c r="J25" s="65" t="s">
        <v>278</v>
      </c>
      <c r="K25" s="65" t="s">
        <v>310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308</v>
      </c>
      <c r="X25" s="65" t="s">
        <v>309</v>
      </c>
      <c r="Y25" s="65" t="s">
        <v>310</v>
      </c>
      <c r="Z25" s="65" t="s">
        <v>280</v>
      </c>
      <c r="AA25" s="65" t="s">
        <v>312</v>
      </c>
      <c r="AC25" s="65"/>
      <c r="AD25" s="65" t="s">
        <v>308</v>
      </c>
      <c r="AE25" s="65" t="s">
        <v>309</v>
      </c>
      <c r="AF25" s="65" t="s">
        <v>310</v>
      </c>
      <c r="AG25" s="65" t="s">
        <v>311</v>
      </c>
      <c r="AH25" s="65" t="s">
        <v>312</v>
      </c>
      <c r="AJ25" s="65"/>
      <c r="AK25" s="65" t="s">
        <v>277</v>
      </c>
      <c r="AL25" s="65" t="s">
        <v>309</v>
      </c>
      <c r="AM25" s="65" t="s">
        <v>279</v>
      </c>
      <c r="AN25" s="65" t="s">
        <v>311</v>
      </c>
      <c r="AO25" s="65" t="s">
        <v>312</v>
      </c>
      <c r="AQ25" s="65"/>
      <c r="AR25" s="65" t="s">
        <v>277</v>
      </c>
      <c r="AS25" s="65" t="s">
        <v>278</v>
      </c>
      <c r="AT25" s="65" t="s">
        <v>310</v>
      </c>
      <c r="AU25" s="65" t="s">
        <v>311</v>
      </c>
      <c r="AV25" s="65" t="s">
        <v>276</v>
      </c>
      <c r="AX25" s="65"/>
      <c r="AY25" s="65" t="s">
        <v>277</v>
      </c>
      <c r="AZ25" s="65" t="s">
        <v>309</v>
      </c>
      <c r="BA25" s="65" t="s">
        <v>310</v>
      </c>
      <c r="BB25" s="65" t="s">
        <v>311</v>
      </c>
      <c r="BC25" s="65" t="s">
        <v>312</v>
      </c>
      <c r="BE25" s="65"/>
      <c r="BF25" s="65" t="s">
        <v>308</v>
      </c>
      <c r="BG25" s="65" t="s">
        <v>309</v>
      </c>
      <c r="BH25" s="65" t="s">
        <v>279</v>
      </c>
      <c r="BI25" s="65" t="s">
        <v>311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200.19548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2.5260413000000002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1.8725438000000001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23.986419999999999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2.5958260000000002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919.92399999999998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8.1382829999999995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3.3535213000000001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5.5278162999999996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287</v>
      </c>
      <c r="I34" s="67"/>
      <c r="J34" s="67"/>
      <c r="K34" s="67"/>
      <c r="L34" s="67"/>
      <c r="M34" s="67"/>
      <c r="O34" s="67" t="s">
        <v>329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309</v>
      </c>
      <c r="D35" s="65" t="s">
        <v>279</v>
      </c>
      <c r="E35" s="65" t="s">
        <v>311</v>
      </c>
      <c r="F35" s="65" t="s">
        <v>312</v>
      </c>
      <c r="H35" s="65"/>
      <c r="I35" s="65" t="s">
        <v>308</v>
      </c>
      <c r="J35" s="65" t="s">
        <v>278</v>
      </c>
      <c r="K35" s="65" t="s">
        <v>279</v>
      </c>
      <c r="L35" s="65" t="s">
        <v>311</v>
      </c>
      <c r="M35" s="65" t="s">
        <v>312</v>
      </c>
      <c r="O35" s="65"/>
      <c r="P35" s="65" t="s">
        <v>277</v>
      </c>
      <c r="Q35" s="65" t="s">
        <v>309</v>
      </c>
      <c r="R35" s="65" t="s">
        <v>310</v>
      </c>
      <c r="S35" s="65" t="s">
        <v>311</v>
      </c>
      <c r="T35" s="65" t="s">
        <v>312</v>
      </c>
      <c r="V35" s="65"/>
      <c r="W35" s="65" t="s">
        <v>308</v>
      </c>
      <c r="X35" s="65" t="s">
        <v>309</v>
      </c>
      <c r="Y35" s="65" t="s">
        <v>310</v>
      </c>
      <c r="Z35" s="65" t="s">
        <v>311</v>
      </c>
      <c r="AA35" s="65" t="s">
        <v>312</v>
      </c>
      <c r="AC35" s="65"/>
      <c r="AD35" s="65" t="s">
        <v>308</v>
      </c>
      <c r="AE35" s="65" t="s">
        <v>309</v>
      </c>
      <c r="AF35" s="65" t="s">
        <v>310</v>
      </c>
      <c r="AG35" s="65" t="s">
        <v>311</v>
      </c>
      <c r="AH35" s="65" t="s">
        <v>312</v>
      </c>
      <c r="AJ35" s="65"/>
      <c r="AK35" s="65" t="s">
        <v>277</v>
      </c>
      <c r="AL35" s="65" t="s">
        <v>309</v>
      </c>
      <c r="AM35" s="65" t="s">
        <v>310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750.82446000000004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1627.7491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9691.2189999999991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4509.6513999999997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164.58447000000001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218.81945999999999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334</v>
      </c>
      <c r="B44" s="67"/>
      <c r="C44" s="67"/>
      <c r="D44" s="67"/>
      <c r="E44" s="67"/>
      <c r="F44" s="67"/>
      <c r="H44" s="67" t="s">
        <v>335</v>
      </c>
      <c r="I44" s="67"/>
      <c r="J44" s="67"/>
      <c r="K44" s="67"/>
      <c r="L44" s="67"/>
      <c r="M44" s="67"/>
      <c r="O44" s="67" t="s">
        <v>336</v>
      </c>
      <c r="P44" s="67"/>
      <c r="Q44" s="67"/>
      <c r="R44" s="67"/>
      <c r="S44" s="67"/>
      <c r="T44" s="67"/>
      <c r="V44" s="67" t="s">
        <v>337</v>
      </c>
      <c r="W44" s="67"/>
      <c r="X44" s="67"/>
      <c r="Y44" s="67"/>
      <c r="Z44" s="67"/>
      <c r="AA44" s="67"/>
      <c r="AC44" s="67" t="s">
        <v>338</v>
      </c>
      <c r="AD44" s="67"/>
      <c r="AE44" s="67"/>
      <c r="AF44" s="67"/>
      <c r="AG44" s="67"/>
      <c r="AH44" s="67"/>
      <c r="AJ44" s="67" t="s">
        <v>339</v>
      </c>
      <c r="AK44" s="67"/>
      <c r="AL44" s="67"/>
      <c r="AM44" s="67"/>
      <c r="AN44" s="67"/>
      <c r="AO44" s="67"/>
      <c r="AQ44" s="67" t="s">
        <v>340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309</v>
      </c>
      <c r="D45" s="65" t="s">
        <v>310</v>
      </c>
      <c r="E45" s="65" t="s">
        <v>280</v>
      </c>
      <c r="F45" s="65" t="s">
        <v>312</v>
      </c>
      <c r="H45" s="65"/>
      <c r="I45" s="65" t="s">
        <v>277</v>
      </c>
      <c r="J45" s="65" t="s">
        <v>309</v>
      </c>
      <c r="K45" s="65" t="s">
        <v>310</v>
      </c>
      <c r="L45" s="65" t="s">
        <v>311</v>
      </c>
      <c r="M45" s="65" t="s">
        <v>312</v>
      </c>
      <c r="O45" s="65"/>
      <c r="P45" s="65" t="s">
        <v>277</v>
      </c>
      <c r="Q45" s="65" t="s">
        <v>309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312</v>
      </c>
      <c r="AC45" s="65"/>
      <c r="AD45" s="65" t="s">
        <v>308</v>
      </c>
      <c r="AE45" s="65" t="s">
        <v>309</v>
      </c>
      <c r="AF45" s="65" t="s">
        <v>279</v>
      </c>
      <c r="AG45" s="65" t="s">
        <v>311</v>
      </c>
      <c r="AH45" s="65" t="s">
        <v>312</v>
      </c>
      <c r="AJ45" s="65"/>
      <c r="AK45" s="65" t="s">
        <v>277</v>
      </c>
      <c r="AL45" s="65" t="s">
        <v>309</v>
      </c>
      <c r="AM45" s="65" t="s">
        <v>310</v>
      </c>
      <c r="AN45" s="65" t="s">
        <v>311</v>
      </c>
      <c r="AO45" s="65" t="s">
        <v>276</v>
      </c>
      <c r="AQ45" s="65"/>
      <c r="AR45" s="65" t="s">
        <v>308</v>
      </c>
      <c r="AS45" s="65" t="s">
        <v>278</v>
      </c>
      <c r="AT45" s="65" t="s">
        <v>310</v>
      </c>
      <c r="AU45" s="65" t="s">
        <v>311</v>
      </c>
      <c r="AV45" s="65" t="s">
        <v>276</v>
      </c>
      <c r="AX45" s="65"/>
      <c r="AY45" s="65" t="s">
        <v>277</v>
      </c>
      <c r="AZ45" s="65" t="s">
        <v>309</v>
      </c>
      <c r="BA45" s="65" t="s">
        <v>310</v>
      </c>
      <c r="BB45" s="65" t="s">
        <v>280</v>
      </c>
      <c r="BC45" s="65" t="s">
        <v>276</v>
      </c>
      <c r="BE45" s="65"/>
      <c r="BF45" s="65" t="s">
        <v>308</v>
      </c>
      <c r="BG45" s="65" t="s">
        <v>309</v>
      </c>
      <c r="BH45" s="65" t="s">
        <v>310</v>
      </c>
      <c r="BI45" s="65" t="s">
        <v>311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22.575113000000002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15.360583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2327.4596999999999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0.19655895000000001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6.251665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99.231185999999994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97.256839999999997</v>
      </c>
      <c r="AX46" s="65" t="s">
        <v>342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4" sqref="D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343</v>
      </c>
      <c r="B2" s="61" t="s">
        <v>344</v>
      </c>
      <c r="C2" s="61" t="s">
        <v>294</v>
      </c>
      <c r="D2" s="61">
        <v>58</v>
      </c>
      <c r="E2" s="61">
        <v>2529.0985999999998</v>
      </c>
      <c r="F2" s="61">
        <v>433.12509999999997</v>
      </c>
      <c r="G2" s="61">
        <v>47.534579999999998</v>
      </c>
      <c r="H2" s="61">
        <v>29.649329999999999</v>
      </c>
      <c r="I2" s="61">
        <v>17.885252000000001</v>
      </c>
      <c r="J2" s="61">
        <v>90.291370000000001</v>
      </c>
      <c r="K2" s="61">
        <v>60.938594999999999</v>
      </c>
      <c r="L2" s="61">
        <v>29.35277</v>
      </c>
      <c r="M2" s="61">
        <v>42.582614999999997</v>
      </c>
      <c r="N2" s="61">
        <v>3.0752652</v>
      </c>
      <c r="O2" s="61">
        <v>21.505455000000001</v>
      </c>
      <c r="P2" s="61">
        <v>1251.3081</v>
      </c>
      <c r="Q2" s="61">
        <v>41.576495999999999</v>
      </c>
      <c r="R2" s="61">
        <v>939.06780000000003</v>
      </c>
      <c r="S2" s="61">
        <v>112.81498999999999</v>
      </c>
      <c r="T2" s="61">
        <v>9915.0329999999994</v>
      </c>
      <c r="U2" s="61">
        <v>2.4916070000000001</v>
      </c>
      <c r="V2" s="61">
        <v>24.628418</v>
      </c>
      <c r="W2" s="61">
        <v>431.05874999999997</v>
      </c>
      <c r="X2" s="61">
        <v>200.19548</v>
      </c>
      <c r="Y2" s="61">
        <v>2.5260413000000002</v>
      </c>
      <c r="Z2" s="61">
        <v>1.8725438000000001</v>
      </c>
      <c r="AA2" s="61">
        <v>23.986419999999999</v>
      </c>
      <c r="AB2" s="61">
        <v>2.5958260000000002</v>
      </c>
      <c r="AC2" s="61">
        <v>919.92399999999998</v>
      </c>
      <c r="AD2" s="61">
        <v>8.1382829999999995</v>
      </c>
      <c r="AE2" s="61">
        <v>3.3535213000000001</v>
      </c>
      <c r="AF2" s="61">
        <v>5.5278162999999996</v>
      </c>
      <c r="AG2" s="61">
        <v>750.82446000000004</v>
      </c>
      <c r="AH2" s="61">
        <v>509.36194</v>
      </c>
      <c r="AI2" s="61">
        <v>241.46250000000001</v>
      </c>
      <c r="AJ2" s="61">
        <v>1627.7491</v>
      </c>
      <c r="AK2" s="61">
        <v>9691.2189999999991</v>
      </c>
      <c r="AL2" s="61">
        <v>164.58447000000001</v>
      </c>
      <c r="AM2" s="61">
        <v>4509.6513999999997</v>
      </c>
      <c r="AN2" s="61">
        <v>218.81945999999999</v>
      </c>
      <c r="AO2" s="61">
        <v>22.575113000000002</v>
      </c>
      <c r="AP2" s="61">
        <v>18.43871</v>
      </c>
      <c r="AQ2" s="61">
        <v>4.1364039999999997</v>
      </c>
      <c r="AR2" s="61">
        <v>15.360583</v>
      </c>
      <c r="AS2" s="61">
        <v>2327.4596999999999</v>
      </c>
      <c r="AT2" s="61">
        <v>0.19655895000000001</v>
      </c>
      <c r="AU2" s="61">
        <v>6.251665</v>
      </c>
      <c r="AV2" s="61">
        <v>99.231185999999994</v>
      </c>
      <c r="AW2" s="61">
        <v>97.256839999999997</v>
      </c>
      <c r="AX2" s="61">
        <v>0.3312408</v>
      </c>
      <c r="AY2" s="61">
        <v>1.2977704000000001</v>
      </c>
      <c r="AZ2" s="61">
        <v>312.43979999999999</v>
      </c>
      <c r="BA2" s="61">
        <v>34.241444000000001</v>
      </c>
      <c r="BB2" s="61">
        <v>9.7341569999999997</v>
      </c>
      <c r="BC2" s="61">
        <v>11.169138999999999</v>
      </c>
      <c r="BD2" s="61">
        <v>13.296251</v>
      </c>
      <c r="BE2" s="61">
        <v>1.1389838000000001</v>
      </c>
      <c r="BF2" s="61">
        <v>6.985169</v>
      </c>
      <c r="BG2" s="61">
        <v>6.9387240000000003E-3</v>
      </c>
      <c r="BH2" s="61">
        <v>8.5974060000000001E-3</v>
      </c>
      <c r="BI2" s="61">
        <v>6.4759594E-3</v>
      </c>
      <c r="BJ2" s="61">
        <v>4.7219299999999999E-2</v>
      </c>
      <c r="BK2" s="61">
        <v>5.3374800000000001E-4</v>
      </c>
      <c r="BL2" s="61">
        <v>0.55340003999999998</v>
      </c>
      <c r="BM2" s="61">
        <v>6.7070464999999997</v>
      </c>
      <c r="BN2" s="61">
        <v>2.3278422000000001</v>
      </c>
      <c r="BO2" s="61">
        <v>106.18944</v>
      </c>
      <c r="BP2" s="61">
        <v>20.978327</v>
      </c>
      <c r="BQ2" s="61">
        <v>36.238197</v>
      </c>
      <c r="BR2" s="61">
        <v>118.82948</v>
      </c>
      <c r="BS2" s="61">
        <v>25.583051999999999</v>
      </c>
      <c r="BT2" s="61">
        <v>27.736279</v>
      </c>
      <c r="BU2" s="61">
        <v>5.2293065999999999E-2</v>
      </c>
      <c r="BV2" s="61">
        <v>2.5210254000000001E-2</v>
      </c>
      <c r="BW2" s="61">
        <v>1.7500386999999999</v>
      </c>
      <c r="BX2" s="61">
        <v>1.8574088</v>
      </c>
      <c r="BY2" s="61">
        <v>9.8526959999999997E-2</v>
      </c>
      <c r="BZ2" s="61">
        <v>7.8479294000000002E-4</v>
      </c>
      <c r="CA2" s="61">
        <v>0.82041940000000002</v>
      </c>
      <c r="CB2" s="61">
        <v>1.1125117E-2</v>
      </c>
      <c r="CC2" s="61">
        <v>0.20720242999999999</v>
      </c>
      <c r="CD2" s="61">
        <v>0.83276410000000001</v>
      </c>
      <c r="CE2" s="61">
        <v>6.0060710000000003E-2</v>
      </c>
      <c r="CF2" s="61">
        <v>0.15986590000000001</v>
      </c>
      <c r="CG2" s="61">
        <v>9.9000000000000005E-7</v>
      </c>
      <c r="CH2" s="61">
        <v>2.4125939999999998E-2</v>
      </c>
      <c r="CI2" s="61">
        <v>2.5328759999999999E-3</v>
      </c>
      <c r="CJ2" s="61">
        <v>1.9770188</v>
      </c>
      <c r="CK2" s="61">
        <v>1.5838537E-2</v>
      </c>
      <c r="CL2" s="61">
        <v>0.68565710000000002</v>
      </c>
      <c r="CM2" s="61">
        <v>6.1313987000000001</v>
      </c>
      <c r="CN2" s="61">
        <v>2537.3240000000001</v>
      </c>
      <c r="CO2" s="61">
        <v>4413.9309999999996</v>
      </c>
      <c r="CP2" s="61">
        <v>2339.8225000000002</v>
      </c>
      <c r="CQ2" s="61">
        <v>928.15563999999995</v>
      </c>
      <c r="CR2" s="61">
        <v>510.62488000000002</v>
      </c>
      <c r="CS2" s="61">
        <v>498.43463000000003</v>
      </c>
      <c r="CT2" s="61">
        <v>2552.9081999999999</v>
      </c>
      <c r="CU2" s="61">
        <v>1438.6577</v>
      </c>
      <c r="CV2" s="61">
        <v>1617.0282999999999</v>
      </c>
      <c r="CW2" s="61">
        <v>1600.8268</v>
      </c>
      <c r="CX2" s="61">
        <v>497.32150000000001</v>
      </c>
      <c r="CY2" s="61">
        <v>3383.2415000000001</v>
      </c>
      <c r="CZ2" s="61">
        <v>1546.7732000000001</v>
      </c>
      <c r="DA2" s="61">
        <v>3808.26</v>
      </c>
      <c r="DB2" s="61">
        <v>3839.7267999999999</v>
      </c>
      <c r="DC2" s="61">
        <v>5247.4956000000002</v>
      </c>
      <c r="DD2" s="61">
        <v>8340.9150000000009</v>
      </c>
      <c r="DE2" s="61">
        <v>1612.0873999999999</v>
      </c>
      <c r="DF2" s="61">
        <v>4257.6445000000003</v>
      </c>
      <c r="DG2" s="61">
        <v>1891.0989999999999</v>
      </c>
      <c r="DH2" s="61">
        <v>88.853539999999995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34.241444000000001</v>
      </c>
      <c r="B6">
        <f>BB2</f>
        <v>9.7341569999999997</v>
      </c>
      <c r="C6">
        <f>BC2</f>
        <v>11.169138999999999</v>
      </c>
      <c r="D6">
        <f>BD2</f>
        <v>13.296251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23072</v>
      </c>
      <c r="C2" s="56">
        <f ca="1">YEAR(TODAY())-YEAR(B2)+IF(TODAY()&gt;=DATE(YEAR(TODAY()),MONTH(B2),DAY(B2)),0,-1)</f>
        <v>58</v>
      </c>
      <c r="E2" s="52">
        <v>173.9</v>
      </c>
      <c r="F2" s="53" t="s">
        <v>39</v>
      </c>
      <c r="G2" s="52">
        <v>70</v>
      </c>
      <c r="H2" s="51" t="s">
        <v>41</v>
      </c>
      <c r="I2" s="72">
        <f>ROUND(G3/E3^2,1)</f>
        <v>23.1</v>
      </c>
    </row>
    <row r="3" spans="1:9" x14ac:dyDescent="0.3">
      <c r="E3" s="51">
        <f>E2/100</f>
        <v>1.7390000000000001</v>
      </c>
      <c r="F3" s="51" t="s">
        <v>40</v>
      </c>
      <c r="G3" s="51">
        <f>G2</f>
        <v>70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김영수, ID : H1800068)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15:30:02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44428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173.9</v>
      </c>
      <c r="L12" s="124"/>
      <c r="M12" s="117">
        <f>'개인정보 및 신체계측 입력'!G2</f>
        <v>70</v>
      </c>
      <c r="N12" s="118"/>
      <c r="O12" s="113" t="s">
        <v>271</v>
      </c>
      <c r="P12" s="107"/>
      <c r="Q12" s="90">
        <f>'개인정보 및 신체계측 입력'!I2</f>
        <v>23.1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75.86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8.3260000000000005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15.814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9.5</v>
      </c>
      <c r="L72" s="36" t="s">
        <v>53</v>
      </c>
      <c r="M72" s="36">
        <f>ROUND('DRIs DATA'!K8,1)</f>
        <v>10.6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125.21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205.24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200.2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173.06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93.85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646.08000000000004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225.75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2021-11-17T07:13:10Z</dcterms:modified>
</cp:coreProperties>
</file>