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<sst xmlns="http://schemas.openxmlformats.org/spreadsheetml/2006/main" count="692" uniqueCount="337">
  <si>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</si>
  <si>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</si>
  <si>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</si>
  <si>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</si>
  <si>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</si>
  <si>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</si>
  <si>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</si>
  <si>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</si>
  <si>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</si>
  <si>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</si>
  <si>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</si>
  <si>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</si>
  <si>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</si>
  <si>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</si>
  <si>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</si>
  <si>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</si>
  <si>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</si>
  <si>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</si>
  <si>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</si>
  <si>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</si>
  <si>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</si>
  <si>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</si>
  <si>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</si>
  <si>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</si>
  <si>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</si>
  <si>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</si>
  <si>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</si>
  <si>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</si>
  <si>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</si>
  <si>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</si>
  <si>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</si>
  <si>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</si>
  <si>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</si>
  <si>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</si>
  <si>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</si>
  <si>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</si>
  <si>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</si>
  <si>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</si>
  <si>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</si>
  <si>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</si>
  <si>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</si>
  <si>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</si>
  <si>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</si>
  <si>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</si>
  <si>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</si>
  <si>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</si>
  <si>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</si>
  <si>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</si>
  <si>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</si>
  <si>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</si>
  <si>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</si>
  <si>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</si>
  <si>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</si>
  <si>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</si>
  <si>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</si>
  <si>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</si>
  <si>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</si>
  <si>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</si>
  <si>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</si>
  <si>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</si>
  <si>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</si>
  <si>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</si>
  <si>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</si>
  <si>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</si>
  <si>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</si>
  <si>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</si>
  <si>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</si>
  <si>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</si>
  <si>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</si>
  <si>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</si>
  <si>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</si>
  <si>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</si>
  <si>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</si>
  <si>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</si>
  <si>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</si>
  <si>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</si>
  <si>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</si>
  <si>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</si>
  <si>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</si>
  <si>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</si>
  <si>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</si>
  <si>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</si>
  <si>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</si>
  <si>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</si>
  <si>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</si>
  <si>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</si>
  <si>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</si>
  <si>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</si>
  <si>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</si>
  <si>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</si>
  <si>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</si>
  <si>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</si>
  <si>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</si>
  <si>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</si>
  <si>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</si>
  <si>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</si>
  <si>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</si>
  <si>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</si>
  <si>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</si>
  <si>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</si>
  <si>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</si>
  <si>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</si>
  <si>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</si>
  <si>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</si>
  <si>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</si>
  <si>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</si>
  <si>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</si>
  <si>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</si>
  <si>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</si>
  <si>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</si>
  <si>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</si>
  <si>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</si>
  <si>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</si>
  <si>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</si>
  <si>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</si>
  <si>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</si>
  <si>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</si>
  <si>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</si>
  <si>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</si>
  <si>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</si>
  <si>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</si>
  <si>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</si>
  <si>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</si>
  <si>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</si>
  <si>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</si>
  <si>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</si>
  <si>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</si>
  <si>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</si>
  <si>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</si>
  <si>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</si>
  <si>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</si>
  <si>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</si>
  <si>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</si>
  <si>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</si>
  <si>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</si>
  <si>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</si>
  <si>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</si>
  <si>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</si>
  <si>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</si>
  <si>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</si>
  <si>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</si>
  <si>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</si>
  <si>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</si>
  <si>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</si>
  <si>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</si>
  <si>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</si>
  <si>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</si>
  <si>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</si>
  <si>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</si>
  <si>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</si>
  <si>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</si>
  <si>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</si>
  <si>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</si>
  <si>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</si>
  <si>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</si>
  <si>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</si>
  <si>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</si>
  <si>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</si>
  <si>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</si>
  <si>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</si>
  <si>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</si>
  <si>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</si>
  <si>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</si>
  <si>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</si>
  <si>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</si>
  <si>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</si>
  <si>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</si>
  <si>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</si>
  <si>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</si>
  <si>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</si>
  <si>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</si>
  <si>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</si>
  <si>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</si>
  <si>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</si>
  <si>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</si>
  <si>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</si>
  <si>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</si>
  <si>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</si>
  <si>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</si>
  <si>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</si>
  <si>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</si>
  <si>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</si>
  <si>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</si>
  <si>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</si>
  <si>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</si>
  <si>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</si>
  <si>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</si>
  <si>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</si>
  <si>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</si>
  <si>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</si>
  <si>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</si>
  <si>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</si>
  <si>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</si>
  <si>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</si>
  <si>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</si>
  <si>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</si>
  <si>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</si>
  <si>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</si>
  <si>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</si>
  <si>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</si>
  <si>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</si>
  <si>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</si>
  <si>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</si>
  <si>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</si>
  <si>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</si>
  <si>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</si>
  <si>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</si>
  <si>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</si>
  <si>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</si>
  <si>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</si>
  <si>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</si>
  <si>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</si>
  <si>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</si>
  <si>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</si>
  <si>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</si>
  <si>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</si>
  <si>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</si>
  <si>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</si>
  <si>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</si>
  <si>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</si>
  <si>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</si>
  <si>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</si>
  <si>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</si>
  <si>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</si>
  <si>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</si>
  <si>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</si>
  <si>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</si>
  <si>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</si>
  <si>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</si>
  <si>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</si>
  <si>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</si>
  <si>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</si>
  <si>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</si>
  <si>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</si>
  <si>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</si>
  <si>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</si>
  <si>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</si>
  <si>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</si>
  <si>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</si>
  <si>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</si>
  <si>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</si>
  <si>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</si>
  <si>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</si>
  <si>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</si>
  <si>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</si>
  <si>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</si>
  <si>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</si>
  <si>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</si>
  <si>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</si>
  <si>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</si>
  <si>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</si>
  <si>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</si>
  <si>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</si>
  <si>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</si>
  <si>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</si>
  <si>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</si>
  <si>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</si>
  <si>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</si>
  <si>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</si>
  <si>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</si>
  <si>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</si>
  <si>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</si>
  <si>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</si>
  <si>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</si>
  <si>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</si>
  <si>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</si>
  <si>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</si>
  <si>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</si>
  <si>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</si>
  <si>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</si>
  <si>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</si>
  <si>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</si>
  <si>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</si>
  <si>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</si>
  <si>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</si>
  <si>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</si>
  <si>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</si>
  <si>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</si>
  <si>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</si>
  <si>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</si>
  <si>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</si>
  <si>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</si>
  <si>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</si>
  <si>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</si>
  <si>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</si>
  <si>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</si>
  <si>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</si>
  <si>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</si>
  <si>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</si>
  <si>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</si>
  <si>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</si>
  <si>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</si>
  <si>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</si>
  <si>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</si>
  <si>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</si>
  <si>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</si>
  <si>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</si>
  <si>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</si>
  <si>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</si>
  <si>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</si>
  <si>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</si>
  <si>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</si>
  <si>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</si>
  <si>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</si>
  <si>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</si>
  <si>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</si>
  <si>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</si>
  <si>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</si>
  <si>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</si>
  <si>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</si>
  <si>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</si>
  <si>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</si>
  <si>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</si>
  <si>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</si>
  <si>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</si>
  <si>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</si>
  <si>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</si>
  <si>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</si>
  <si>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</si>
  <si>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</si>
  <si>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</si>
  <si>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</si>
  <si>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</si>
  <si>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</si>
  <si>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</si>
  <si>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</si>
  <si>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</si>
  <si>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</si>
  <si>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</si>
  <si>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</si>
  <si>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</si>
  <si>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</si>
  <si>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</si>
  <si>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김기덕, ID : H1800069)</t>
  </si>
  <si>
    <t>2021년 11월 17일 15:30:57</t>
  </si>
  <si>
    <t>H1800069</t>
  </si>
  <si>
    <t>김기덕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</si>
</sst>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81.081590000000006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2.1972133999999999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1.2098834999999999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1419.5763999999999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3963.4416999999999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127.29866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168.16443000000001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15.057466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824.48050000000001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4.5086935000000002E-2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4.9957294000000001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35.093803000000001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155.38063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87.885400000000004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11.199</c:v>
                </c:pt>
                <c:pt idx="1">
                  <c:v>8.3119999999999994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11.882379</c:v>
                </c:pt>
                <c:pt idx="1">
                  <c:v>14.607618</c:v>
                </c:pt>
                <c:pt idx="2">
                  <c:v>16.279526000000001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782.90545999999995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20.921983999999998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73.84</c:v>
                </c:pt>
                <c:pt idx="1">
                  <c:v>8.359</c:v>
                </c:pt>
                <c:pt idx="2">
                  <c:v>17.800999999999998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2101.0387999999998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152.00060999999999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663.06010000000003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3.4951439999999998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9046.6640000000007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23.810244000000001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2.9268087999999999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452.86496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1.5659080999999999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20.173635000000001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2.9268087999999999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818.09325999999999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7.1212239999999998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김기덕, ID : H1800069)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15:30:57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2101.0387999999998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81.081590000000006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35.093803000000001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73.84</v>
      </c>
      <c r="G8" s="59">
        <f>'DRIs DATA 입력'!G8</f>
        <v>8.359</v>
      </c>
      <c r="H8" s="59">
        <f>'DRIs DATA 입력'!H8</f>
        <v>17.800999999999998</v>
      </c>
      <c r="I8" s="46"/>
      <c r="J8" s="59" t="s">
        <v>216</v>
      </c>
      <c r="K8" s="59">
        <f>'DRIs DATA 입력'!K8</f>
        <v>11.199</v>
      </c>
      <c r="L8" s="59">
        <f>'DRIs DATA 입력'!L8</f>
        <v>8.3119999999999994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782.90545999999995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20.921983999999998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3.4951439999999998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452.86496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152.00060999999999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2.1848488000000001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1.5659080999999999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20.173635000000001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2.9268087999999999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818.09325999999999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7.1212239999999998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2.1972133999999999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1.2098834999999999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663.06010000000003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1419.5763999999999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9046.6640000000007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3963.4416999999999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127.29866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168.16443000000001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23.810244000000001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15.057466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824.48050000000001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4.5086935000000002E-2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4.9957294000000001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155.38063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87.885400000000004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2101.0387999999998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81.081590000000006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35.093803000000001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73.84</v>
      </c>
      <c r="G8" s="65">
        <v>8.359</v>
      </c>
      <c r="H8" s="65">
        <v>17.800999999999998</v>
      </c>
      <c r="J8" s="65" t="s">
        <v>326</v>
      </c>
      <c r="K8" s="65">
        <v>11.199</v>
      </c>
      <c r="L8" s="65">
        <v>8.3119999999999994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782.90545999999995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20.921983999999998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3.4951439999999998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452.86496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152.00060999999999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2.1848488000000001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1.5659080999999999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20.173635000000001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2.9268087999999999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818.09325999999999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7.1212239999999998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2.1972133999999999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1.2098834999999999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663.06010000000003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1419.5763999999999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9046.6640000000007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3963.4416999999999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127.29866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168.16443000000001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23.810244000000001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15.057466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824.48050000000001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4.5086935000000002E-2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4.9957294000000001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155.38063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87.885400000000004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64</v>
      </c>
      <c r="E2" s="61">
        <v>2101.0387999999998</v>
      </c>
      <c r="F2" s="61">
        <v>336.33483999999999</v>
      </c>
      <c r="G2" s="61">
        <v>38.074497000000001</v>
      </c>
      <c r="H2" s="61">
        <v>19.356863000000001</v>
      </c>
      <c r="I2" s="61">
        <v>18.717634</v>
      </c>
      <c r="J2" s="61">
        <v>81.081590000000006</v>
      </c>
      <c r="K2" s="61">
        <v>47.380809999999997</v>
      </c>
      <c r="L2" s="61">
        <v>33.700780000000002</v>
      </c>
      <c r="M2" s="61">
        <v>35.093803000000001</v>
      </c>
      <c r="N2" s="61">
        <v>3.3695750000000002</v>
      </c>
      <c r="O2" s="61">
        <v>19.308306000000002</v>
      </c>
      <c r="P2" s="61">
        <v>977.14594</v>
      </c>
      <c r="Q2" s="61">
        <v>36.896140000000003</v>
      </c>
      <c r="R2" s="61">
        <v>782.90545999999995</v>
      </c>
      <c r="S2" s="61">
        <v>63.371212</v>
      </c>
      <c r="T2" s="61">
        <v>8634.4120000000003</v>
      </c>
      <c r="U2" s="61">
        <v>3.4951439999999998</v>
      </c>
      <c r="V2" s="61">
        <v>20.921983999999998</v>
      </c>
      <c r="W2" s="61">
        <v>452.86496</v>
      </c>
      <c r="X2" s="61">
        <v>152.00060999999999</v>
      </c>
      <c r="Y2" s="61">
        <v>2.1848488000000001</v>
      </c>
      <c r="Z2" s="61">
        <v>1.5659080999999999</v>
      </c>
      <c r="AA2" s="61">
        <v>20.173635000000001</v>
      </c>
      <c r="AB2" s="61">
        <v>2.9268087999999999</v>
      </c>
      <c r="AC2" s="61">
        <v>818.09325999999999</v>
      </c>
      <c r="AD2" s="61">
        <v>7.1212239999999998</v>
      </c>
      <c r="AE2" s="61">
        <v>2.1972133999999999</v>
      </c>
      <c r="AF2" s="61">
        <v>1.2098834999999999</v>
      </c>
      <c r="AG2" s="61">
        <v>663.06010000000003</v>
      </c>
      <c r="AH2" s="61">
        <v>450.22176999999999</v>
      </c>
      <c r="AI2" s="61">
        <v>212.8383</v>
      </c>
      <c r="AJ2" s="61">
        <v>1419.5763999999999</v>
      </c>
      <c r="AK2" s="61">
        <v>9046.6640000000007</v>
      </c>
      <c r="AL2" s="61">
        <v>127.29866</v>
      </c>
      <c r="AM2" s="61">
        <v>3963.4416999999999</v>
      </c>
      <c r="AN2" s="61">
        <v>168.16443000000001</v>
      </c>
      <c r="AO2" s="61">
        <v>23.810244000000001</v>
      </c>
      <c r="AP2" s="61">
        <v>15.590655</v>
      </c>
      <c r="AQ2" s="61">
        <v>8.2195870000000006</v>
      </c>
      <c r="AR2" s="61">
        <v>15.057466</v>
      </c>
      <c r="AS2" s="61">
        <v>824.48050000000001</v>
      </c>
      <c r="AT2" s="61">
        <v>4.5086935000000002E-2</v>
      </c>
      <c r="AU2" s="61">
        <v>4.9957294000000001</v>
      </c>
      <c r="AV2" s="61">
        <v>155.38063</v>
      </c>
      <c r="AW2" s="61">
        <v>87.885400000000004</v>
      </c>
      <c r="AX2" s="61">
        <v>0.38574134999999998</v>
      </c>
      <c r="AY2" s="61">
        <v>1.6556127</v>
      </c>
      <c r="AZ2" s="61">
        <v>203.63762</v>
      </c>
      <c r="BA2" s="61">
        <v>42.775080000000003</v>
      </c>
      <c r="BB2" s="61">
        <v>11.882379</v>
      </c>
      <c r="BC2" s="61">
        <v>14.607618</v>
      </c>
      <c r="BD2" s="61">
        <v>16.279526000000001</v>
      </c>
      <c r="BE2" s="61">
        <v>1.6173120000000001</v>
      </c>
      <c r="BF2" s="61">
        <v>8.1270880000000005</v>
      </c>
      <c r="BG2" s="61">
        <v>4.5795576000000001E-4</v>
      </c>
      <c r="BH2" s="61">
        <v>5.6595579999999999E-4</v>
      </c>
      <c r="BI2" s="61">
        <v>1.0099906999999999E-3</v>
      </c>
      <c r="BJ2" s="61">
        <v>3.997672E-2</v>
      </c>
      <c r="BK2" s="61">
        <v>3.5227366999999997E-5</v>
      </c>
      <c r="BL2" s="61">
        <v>0.43962002</v>
      </c>
      <c r="BM2" s="61">
        <v>5.8946223</v>
      </c>
      <c r="BN2" s="61">
        <v>1.6833037</v>
      </c>
      <c r="BO2" s="61">
        <v>80.575134000000006</v>
      </c>
      <c r="BP2" s="61">
        <v>17.326291999999999</v>
      </c>
      <c r="BQ2" s="61">
        <v>26.600555</v>
      </c>
      <c r="BR2" s="61">
        <v>91.389240000000001</v>
      </c>
      <c r="BS2" s="61">
        <v>18.708386999999998</v>
      </c>
      <c r="BT2" s="61">
        <v>21.497515</v>
      </c>
      <c r="BU2" s="61">
        <v>1.4625673E-2</v>
      </c>
      <c r="BV2" s="61">
        <v>9.9005419999999997E-2</v>
      </c>
      <c r="BW2" s="61">
        <v>1.3955348999999999</v>
      </c>
      <c r="BX2" s="61">
        <v>1.9126078</v>
      </c>
      <c r="BY2" s="61">
        <v>9.5429175000000005E-2</v>
      </c>
      <c r="BZ2" s="61">
        <v>3.0815505000000002E-4</v>
      </c>
      <c r="CA2" s="61">
        <v>0.49606772999999998</v>
      </c>
      <c r="CB2" s="61">
        <v>5.2561995E-2</v>
      </c>
      <c r="CC2" s="61">
        <v>0.10416559</v>
      </c>
      <c r="CD2" s="61">
        <v>2.1059256</v>
      </c>
      <c r="CE2" s="61">
        <v>7.6728135000000003E-2</v>
      </c>
      <c r="CF2" s="61">
        <v>0.55378139999999998</v>
      </c>
      <c r="CG2" s="61">
        <v>0</v>
      </c>
      <c r="CH2" s="61">
        <v>4.0744441999999999E-2</v>
      </c>
      <c r="CI2" s="61">
        <v>0</v>
      </c>
      <c r="CJ2" s="61">
        <v>4.4541196999999997</v>
      </c>
      <c r="CK2" s="61">
        <v>2.1841565E-2</v>
      </c>
      <c r="CL2" s="61">
        <v>0.25732486999999998</v>
      </c>
      <c r="CM2" s="61">
        <v>5.3839955000000002</v>
      </c>
      <c r="CN2" s="61">
        <v>3267.94</v>
      </c>
      <c r="CO2" s="61">
        <v>5440.8236999999999</v>
      </c>
      <c r="CP2" s="61">
        <v>3555.7440999999999</v>
      </c>
      <c r="CQ2" s="61">
        <v>1197.6378</v>
      </c>
      <c r="CR2" s="61">
        <v>663.08699999999999</v>
      </c>
      <c r="CS2" s="61">
        <v>509.69630000000001</v>
      </c>
      <c r="CT2" s="61">
        <v>3169.0920000000001</v>
      </c>
      <c r="CU2" s="61">
        <v>1903.5898</v>
      </c>
      <c r="CV2" s="61">
        <v>1538.9595999999999</v>
      </c>
      <c r="CW2" s="61">
        <v>2284.3146999999999</v>
      </c>
      <c r="CX2" s="61">
        <v>626.18964000000005</v>
      </c>
      <c r="CY2" s="61">
        <v>3948.2615000000001</v>
      </c>
      <c r="CZ2" s="61">
        <v>1988.8021000000001</v>
      </c>
      <c r="DA2" s="61">
        <v>4968.17</v>
      </c>
      <c r="DB2" s="61">
        <v>4635.1120000000001</v>
      </c>
      <c r="DC2" s="61">
        <v>7183.5244000000002</v>
      </c>
      <c r="DD2" s="61">
        <v>10837.43</v>
      </c>
      <c r="DE2" s="61">
        <v>2463.375</v>
      </c>
      <c r="DF2" s="61">
        <v>4612.5513000000001</v>
      </c>
      <c r="DG2" s="61">
        <v>2633.6677</v>
      </c>
      <c r="DH2" s="61">
        <v>118.33745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42.775080000000003</v>
      </c>
      <c r="B6">
        <f>BB2</f>
        <v>11.882379</v>
      </c>
      <c r="C6">
        <f>BC2</f>
        <v>14.607618</v>
      </c>
      <c r="D6">
        <f>BD2</f>
        <v>16.279526000000001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20944</v>
      </c>
      <c r="C2" s="56">
        <f ca="1">YEAR(TODAY())-YEAR(B2)+IF(TODAY()&gt;=DATE(YEAR(TODAY()),MONTH(B2),DAY(B2)),0,-1)</f>
        <v>64</v>
      </c>
      <c r="E2" s="52">
        <v>170.2</v>
      </c>
      <c r="F2" s="53" t="s">
        <v>39</v>
      </c>
      <c r="G2" s="52">
        <v>78.2</v>
      </c>
      <c r="H2" s="51" t="s">
        <v>41</v>
      </c>
      <c r="I2" s="72">
        <f>ROUND(G3/E3^2,1)</f>
        <v>27</v>
      </c>
    </row>
    <row r="3" spans="1:9" x14ac:dyDescent="0.3">
      <c r="E3" s="51">
        <f>E2/100</f>
        <v>1.702</v>
      </c>
      <c r="F3" s="51" t="s">
        <v>40</v>
      </c>
      <c r="G3" s="51">
        <f>G2</f>
        <v>78.2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김기덕, ID : H1800069)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15:30:57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44428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170.2</v>
      </c>
      <c r="L12" s="124"/>
      <c r="M12" s="117">
        <f>'개인정보 및 신체계측 입력'!G2</f>
        <v>78.2</v>
      </c>
      <c r="N12" s="118"/>
      <c r="O12" s="113" t="s">
        <v>271</v>
      </c>
      <c r="P12" s="107"/>
      <c r="Q12" s="90">
        <f>'개인정보 및 신체계측 입력'!I2</f>
        <v>27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김기덕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73.84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8.359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17.800999999999998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8.3000000000000007</v>
      </c>
      <c r="L72" s="36" t="s">
        <v>53</v>
      </c>
      <c r="M72" s="36">
        <f>ROUND('DRIs DATA'!K8,1)</f>
        <v>11.2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104.39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174.35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195.12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82.88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603.11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238.1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2021-11-17T07:14:07Z</dcterms:modified>
</cp:coreProperties>
</file>