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<sst xmlns="http://schemas.openxmlformats.org/spreadsheetml/2006/main" count="692" uniqueCount="359">
  <si>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</si>
  <si>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</si>
  <si>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</si>
  <si>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</si>
  <si>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</si>
  <si>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</si>
  <si>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</si>
  <si>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</si>
  <si>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</si>
  <si>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</si>
  <si>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</si>
  <si>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</si>
  <si>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</si>
  <si>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</si>
  <si>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</si>
  <si>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</si>
  <si>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</si>
  <si>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</si>
  <si>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</si>
  <si>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</si>
  <si>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</si>
  <si>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</si>
  <si>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</si>
  <si>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</si>
  <si>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</si>
  <si>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</si>
  <si>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</si>
  <si>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</si>
  <si>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</si>
  <si>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</si>
  <si>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</si>
  <si>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</si>
  <si>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</si>
  <si>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</si>
  <si>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</si>
  <si>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</si>
  <si>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</si>
  <si>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</si>
  <si>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</si>
  <si>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</si>
  <si>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</si>
  <si>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</si>
  <si>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</si>
  <si>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</si>
  <si>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</si>
  <si>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</si>
  <si>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</si>
  <si>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</si>
  <si>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</si>
  <si>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</si>
  <si>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</si>
  <si>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</si>
  <si>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</si>
  <si>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</si>
  <si>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</si>
  <si>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</si>
  <si>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</si>
  <si>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</si>
  <si>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</si>
  <si>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</si>
  <si>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</si>
  <si>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</si>
  <si>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</si>
  <si>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</si>
  <si>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</si>
  <si>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</si>
  <si>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</si>
  <si>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</si>
  <si>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</si>
  <si>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</si>
  <si>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</si>
  <si>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</si>
  <si>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</si>
  <si>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</si>
  <si>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</si>
  <si>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</si>
  <si>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</si>
  <si>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</si>
  <si>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</si>
  <si>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</si>
  <si>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</si>
  <si>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</si>
  <si>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</si>
  <si>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</si>
  <si>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</si>
  <si>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</si>
  <si>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</si>
  <si>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</si>
  <si>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</si>
  <si>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</si>
  <si>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</si>
  <si>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</si>
  <si>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</si>
  <si>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</si>
  <si>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</si>
  <si>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</si>
  <si>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</si>
  <si>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</si>
  <si>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</si>
  <si>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</si>
  <si>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</si>
  <si>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</si>
  <si>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</si>
  <si>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</si>
  <si>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</si>
  <si>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</si>
  <si>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</si>
  <si>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</si>
  <si>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</si>
  <si>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</si>
  <si>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</si>
  <si>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</si>
  <si>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</si>
  <si>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</si>
  <si>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</si>
  <si>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</si>
  <si>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</si>
  <si>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</si>
  <si>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</si>
  <si>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</si>
  <si>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</si>
  <si>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</si>
  <si>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</si>
  <si>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</si>
  <si>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</si>
  <si>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</si>
  <si>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</si>
  <si>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</si>
  <si>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</si>
  <si>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</si>
  <si>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</si>
  <si>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</si>
  <si>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</si>
  <si>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</si>
  <si>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</si>
  <si>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</si>
  <si>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</si>
  <si>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</si>
  <si>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</si>
  <si>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</si>
  <si>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</si>
  <si>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</si>
  <si>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</si>
  <si>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</si>
  <si>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</si>
  <si>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</si>
  <si>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</si>
  <si>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</si>
  <si>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</si>
  <si>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</si>
  <si>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</si>
  <si>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</si>
  <si>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</si>
  <si>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</si>
  <si>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</si>
  <si>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</si>
  <si>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</si>
  <si>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</si>
  <si>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</si>
  <si>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</si>
  <si>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</si>
  <si>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</si>
  <si>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</si>
  <si>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</si>
  <si>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</si>
  <si>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</si>
  <si>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</si>
  <si>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</si>
  <si>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</si>
  <si>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</si>
  <si>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</si>
  <si>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</si>
  <si>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</si>
  <si>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</si>
  <si>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</si>
  <si>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</si>
  <si>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</si>
  <si>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</si>
  <si>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</si>
  <si>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</si>
  <si>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</si>
  <si>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</si>
  <si>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</si>
  <si>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</si>
  <si>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</si>
  <si>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</si>
  <si>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</si>
  <si>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</si>
  <si>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</si>
  <si>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</si>
  <si>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</si>
  <si>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</si>
  <si>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</si>
  <si>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</si>
  <si>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</si>
  <si>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</si>
  <si>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</si>
  <si>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</si>
  <si>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</si>
  <si>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</si>
  <si>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</si>
  <si>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</si>
  <si>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</si>
  <si>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</si>
  <si>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</si>
  <si>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</si>
  <si>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</si>
  <si>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</si>
  <si>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</si>
  <si>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</si>
  <si>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</si>
  <si>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</si>
  <si>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</si>
  <si>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</si>
  <si>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</si>
  <si>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</si>
  <si>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</si>
  <si>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</si>
  <si>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</si>
  <si>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</si>
  <si>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</si>
  <si>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</si>
  <si>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</si>
  <si>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</si>
  <si>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</si>
  <si>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</si>
  <si>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</si>
  <si>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</si>
  <si>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</si>
  <si>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</si>
  <si>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</si>
  <si>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</si>
  <si>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</si>
  <si>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</si>
  <si>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</si>
  <si>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</si>
  <si>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</si>
  <si>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</si>
  <si>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</si>
  <si>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</si>
  <si>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</si>
  <si>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</si>
  <si>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</si>
  <si>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</si>
  <si>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</si>
  <si>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</si>
  <si>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</si>
  <si>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</si>
  <si>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</si>
  <si>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</si>
  <si>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</si>
  <si>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</si>
  <si>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</si>
  <si>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</si>
  <si>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</si>
  <si>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</si>
  <si>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</si>
  <si>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</si>
  <si>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</si>
  <si>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</si>
  <si>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</si>
  <si>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</si>
  <si>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</si>
  <si>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</si>
  <si>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</si>
  <si>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</si>
  <si>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</si>
  <si>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</si>
  <si>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</si>
  <si>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</si>
  <si>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</si>
  <si>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</si>
  <si>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</si>
  <si>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</si>
  <si>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</si>
  <si>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</si>
  <si>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</si>
  <si>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</si>
  <si>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</si>
  <si>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</si>
  <si>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비타민C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</si>
  <si>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</si>
  <si>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</si>
  <si>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</si>
  <si>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</si>
  <si>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</si>
  <si>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에너지(kcal)</t>
    <phoneticPr fontId="1" type="noConversion"/>
  </si>
  <si>
    <t>필요추정량</t>
    <phoneticPr fontId="1" type="noConversion"/>
  </si>
  <si>
    <t>n-6불포화</t>
    <phoneticPr fontId="1" type="noConversion"/>
  </si>
  <si>
    <t>식이섬유(g/일)</t>
    <phoneticPr fontId="1" type="noConversion"/>
  </si>
  <si>
    <t>적정비율(최대)</t>
    <phoneticPr fontId="1" type="noConversion"/>
  </si>
  <si>
    <t>정보</t>
    <phoneticPr fontId="1" type="noConversion"/>
  </si>
  <si>
    <t>(설문지 : FFQ 95문항 설문지, 사용자 : 송은숙, ID : H1800071)</t>
  </si>
  <si>
    <t>출력시각</t>
    <phoneticPr fontId="1" type="noConversion"/>
  </si>
  <si>
    <t>2021년 11월 17일 15:32:38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</si>
  <si>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</si>
  <si>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</si>
  <si>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</si>
  <si>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</si>
  <si>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</si>
  <si>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</si>
  <si>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</si>
  <si>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</si>
  <si>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</si>
  <si>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</si>
  <si>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</si>
  <si>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</si>
  <si>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</si>
  <si>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</si>
  <si>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</si>
  <si>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</si>
  <si>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</si>
  <si>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</si>
  <si>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</si>
  <si>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</si>
  <si>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</si>
  <si>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</si>
  <si>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</si>
  <si>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</si>
  <si>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</si>
  <si>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</si>
  <si>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</si>
  <si>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</si>
  <si>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</si>
  <si>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</si>
  <si>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</si>
  <si>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</si>
  <si>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</si>
  <si>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</si>
  <si>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</si>
  <si>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</si>
  <si>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</si>
  <si>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</si>
  <si>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</si>
  <si>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</si>
  <si>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</si>
  <si>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</si>
  <si>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</si>
  <si>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</si>
  <si>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</si>
  <si>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</si>
  <si>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</si>
  <si>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</si>
  <si>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</si>
  <si>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</si>
  <si>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</si>
  <si>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</si>
  <si>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</si>
  <si>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</si>
  <si>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</si>
  <si>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</si>
  <si>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</si>
  <si>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</si>
  <si>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</si>
  <si>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</si>
  <si>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</si>
  <si>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H1800071</t>
  </si>
  <si>
    <t>송은숙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</si>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</sst>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86.704279999999997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2.8505774000000002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1.6281987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1480.2523000000001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4130.0829999999996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151.64374000000001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146.06851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14.131969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863.48789999999997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7.0714860000000004E-2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4.8361729999999996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33.065910000000002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169.08976999999999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116.49182999999999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9.9580000000000002</c:v>
                </c:pt>
                <c:pt idx="1">
                  <c:v>7.5709999999999997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10.556311000000001</c:v>
                </c:pt>
                <c:pt idx="1">
                  <c:v>13.553131</c:v>
                </c:pt>
                <c:pt idx="2">
                  <c:v>12.556457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684.11670000000004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23.404812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76.337000000000003</c:v>
                </c:pt>
                <c:pt idx="1">
                  <c:v>8.3710000000000004</c:v>
                </c:pt>
                <c:pt idx="2">
                  <c:v>15.292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2558.8027000000002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197.04927000000001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543.46479999999997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5.6571740000000004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8011.9214000000002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17.949110000000001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2.516359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279.89620000000002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1.728869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22.467455000000001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2.516359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745.48329999999999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9.3535369999999993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송은숙, ID : H1800071)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15:32:38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2558.8027000000002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86.704279999999997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33.065910000000002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76.337000000000003</v>
      </c>
      <c r="G8" s="59">
        <f>'DRIs DATA 입력'!G8</f>
        <v>8.3710000000000004</v>
      </c>
      <c r="H8" s="59">
        <f>'DRIs DATA 입력'!H8</f>
        <v>15.292</v>
      </c>
      <c r="I8" s="46"/>
      <c r="J8" s="59" t="s">
        <v>216</v>
      </c>
      <c r="K8" s="59">
        <f>'DRIs DATA 입력'!K8</f>
        <v>9.9580000000000002</v>
      </c>
      <c r="L8" s="59">
        <f>'DRIs DATA 입력'!L8</f>
        <v>7.5709999999999997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684.11670000000004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23.404812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5.6571740000000004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279.89620000000002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197.04927000000001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2.3138450000000002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1.728869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22.467455000000001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2.516359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745.48329999999999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9.3535369999999993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2.8505774000000002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1.6281987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543.46479999999997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1480.2523000000001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8011.9214000000002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4130.0829999999996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151.64374000000001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146.06851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17.949110000000001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14.131969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863.48789999999997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7.0714860000000004E-2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4.8361729999999996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169.08976999999999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116.49182999999999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: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291</v>
      </c>
      <c r="B1" s="61" t="s">
        <v>292</v>
      </c>
      <c r="G1" s="62" t="s">
        <v>293</v>
      </c>
      <c r="H1" s="61" t="s">
        <v>294</v>
      </c>
    </row>
    <row r="3" spans="1:27" x14ac:dyDescent="0.3">
      <c r="A3" s="71" t="s">
        <v>295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296</v>
      </c>
      <c r="B4" s="69"/>
      <c r="C4" s="69"/>
      <c r="E4" s="66" t="s">
        <v>297</v>
      </c>
      <c r="F4" s="67"/>
      <c r="G4" s="67"/>
      <c r="H4" s="68"/>
      <c r="J4" s="66" t="s">
        <v>298</v>
      </c>
      <c r="K4" s="67"/>
      <c r="L4" s="68"/>
      <c r="N4" s="69" t="s">
        <v>299</v>
      </c>
      <c r="O4" s="69"/>
      <c r="P4" s="69"/>
      <c r="Q4" s="69"/>
      <c r="R4" s="69"/>
      <c r="S4" s="69"/>
      <c r="U4" s="69" t="s">
        <v>300</v>
      </c>
      <c r="V4" s="69"/>
      <c r="W4" s="69"/>
      <c r="X4" s="69"/>
      <c r="Y4" s="69"/>
      <c r="Z4" s="69"/>
    </row>
    <row r="5" spans="1:27" x14ac:dyDescent="0.3">
      <c r="A5" s="65"/>
      <c r="B5" s="65" t="s">
        <v>287</v>
      </c>
      <c r="C5" s="65" t="s">
        <v>276</v>
      </c>
      <c r="E5" s="65"/>
      <c r="F5" s="65" t="s">
        <v>50</v>
      </c>
      <c r="G5" s="65" t="s">
        <v>301</v>
      </c>
      <c r="H5" s="65" t="s">
        <v>46</v>
      </c>
      <c r="J5" s="65"/>
      <c r="K5" s="65" t="s">
        <v>302</v>
      </c>
      <c r="L5" s="65" t="s">
        <v>288</v>
      </c>
      <c r="N5" s="65"/>
      <c r="O5" s="65" t="s">
        <v>304</v>
      </c>
      <c r="P5" s="65" t="s">
        <v>305</v>
      </c>
      <c r="Q5" s="65" t="s">
        <v>306</v>
      </c>
      <c r="R5" s="65" t="s">
        <v>307</v>
      </c>
      <c r="S5" s="65" t="s">
        <v>308</v>
      </c>
      <c r="U5" s="65"/>
      <c r="V5" s="65" t="s">
        <v>309</v>
      </c>
      <c r="W5" s="65" t="s">
        <v>310</v>
      </c>
      <c r="X5" s="65" t="s">
        <v>311</v>
      </c>
      <c r="Y5" s="65" t="s">
        <v>312</v>
      </c>
      <c r="Z5" s="65" t="s">
        <v>308</v>
      </c>
    </row>
    <row r="6" spans="1:27" x14ac:dyDescent="0.3">
      <c r="A6" s="65" t="s">
        <v>286</v>
      </c>
      <c r="B6" s="65">
        <v>1900</v>
      </c>
      <c r="C6" s="65">
        <v>2558.8027000000002</v>
      </c>
      <c r="E6" s="65" t="s">
        <v>313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315</v>
      </c>
      <c r="O6" s="65">
        <v>40</v>
      </c>
      <c r="P6" s="65">
        <v>50</v>
      </c>
      <c r="Q6" s="65">
        <v>0</v>
      </c>
      <c r="R6" s="65">
        <v>0</v>
      </c>
      <c r="S6" s="65">
        <v>86.704279999999997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33.065910000000002</v>
      </c>
    </row>
    <row r="7" spans="1:27" x14ac:dyDescent="0.3">
      <c r="E7" s="65" t="s">
        <v>316</v>
      </c>
      <c r="F7" s="65">
        <v>65</v>
      </c>
      <c r="G7" s="65">
        <v>30</v>
      </c>
      <c r="H7" s="65">
        <v>20</v>
      </c>
      <c r="J7" s="65" t="s">
        <v>290</v>
      </c>
      <c r="K7" s="65">
        <v>1</v>
      </c>
      <c r="L7" s="65">
        <v>10</v>
      </c>
    </row>
    <row r="8" spans="1:27" x14ac:dyDescent="0.3">
      <c r="E8" s="65" t="s">
        <v>317</v>
      </c>
      <c r="F8" s="65">
        <v>76.337000000000003</v>
      </c>
      <c r="G8" s="65">
        <v>8.3710000000000004</v>
      </c>
      <c r="H8" s="65">
        <v>15.292</v>
      </c>
      <c r="J8" s="65" t="s">
        <v>318</v>
      </c>
      <c r="K8" s="65">
        <v>9.9580000000000002</v>
      </c>
      <c r="L8" s="65">
        <v>7.5709999999999997</v>
      </c>
    </row>
    <row r="13" spans="1:27" x14ac:dyDescent="0.3">
      <c r="A13" s="70" t="s">
        <v>319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320</v>
      </c>
      <c r="B14" s="69"/>
      <c r="C14" s="69"/>
      <c r="D14" s="69"/>
      <c r="E14" s="69"/>
      <c r="F14" s="69"/>
      <c r="H14" s="69" t="s">
        <v>321</v>
      </c>
      <c r="I14" s="69"/>
      <c r="J14" s="69"/>
      <c r="K14" s="69"/>
      <c r="L14" s="69"/>
      <c r="M14" s="69"/>
      <c r="O14" s="69" t="s">
        <v>322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324</v>
      </c>
      <c r="C15" s="65" t="s">
        <v>310</v>
      </c>
      <c r="D15" s="65" t="s">
        <v>325</v>
      </c>
      <c r="E15" s="65" t="s">
        <v>279</v>
      </c>
      <c r="F15" s="65" t="s">
        <v>308</v>
      </c>
      <c r="H15" s="65"/>
      <c r="I15" s="65" t="s">
        <v>324</v>
      </c>
      <c r="J15" s="65" t="s">
        <v>305</v>
      </c>
      <c r="K15" s="65" t="s">
        <v>278</v>
      </c>
      <c r="L15" s="65" t="s">
        <v>307</v>
      </c>
      <c r="M15" s="65" t="s">
        <v>326</v>
      </c>
      <c r="O15" s="65"/>
      <c r="P15" s="65" t="s">
        <v>324</v>
      </c>
      <c r="Q15" s="65" t="s">
        <v>310</v>
      </c>
      <c r="R15" s="65" t="s">
        <v>325</v>
      </c>
      <c r="S15" s="65" t="s">
        <v>312</v>
      </c>
      <c r="T15" s="65" t="s">
        <v>326</v>
      </c>
      <c r="V15" s="65"/>
      <c r="W15" s="65" t="s">
        <v>304</v>
      </c>
      <c r="X15" s="65" t="s">
        <v>305</v>
      </c>
      <c r="Y15" s="65" t="s">
        <v>278</v>
      </c>
      <c r="Z15" s="65" t="s">
        <v>279</v>
      </c>
      <c r="AA15" s="65" t="s">
        <v>326</v>
      </c>
    </row>
    <row r="16" spans="1:27" x14ac:dyDescent="0.3">
      <c r="A16" s="65" t="s">
        <v>327</v>
      </c>
      <c r="B16" s="65">
        <v>450</v>
      </c>
      <c r="C16" s="65">
        <v>650</v>
      </c>
      <c r="D16" s="65">
        <v>0</v>
      </c>
      <c r="E16" s="65">
        <v>3000</v>
      </c>
      <c r="F16" s="65">
        <v>684.11670000000004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23.404812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5.6571740000000004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279.89620000000002</v>
      </c>
    </row>
    <row r="23" spans="1:62" x14ac:dyDescent="0.3">
      <c r="A23" s="70" t="s">
        <v>328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280</v>
      </c>
      <c r="B24" s="69"/>
      <c r="C24" s="69"/>
      <c r="D24" s="69"/>
      <c r="E24" s="69"/>
      <c r="F24" s="69"/>
      <c r="H24" s="69" t="s">
        <v>329</v>
      </c>
      <c r="I24" s="69"/>
      <c r="J24" s="69"/>
      <c r="K24" s="69"/>
      <c r="L24" s="69"/>
      <c r="M24" s="69"/>
      <c r="O24" s="69" t="s">
        <v>330</v>
      </c>
      <c r="P24" s="69"/>
      <c r="Q24" s="69"/>
      <c r="R24" s="69"/>
      <c r="S24" s="69"/>
      <c r="T24" s="69"/>
      <c r="V24" s="69" t="s">
        <v>331</v>
      </c>
      <c r="W24" s="69"/>
      <c r="X24" s="69"/>
      <c r="Y24" s="69"/>
      <c r="Z24" s="69"/>
      <c r="AA24" s="69"/>
      <c r="AC24" s="69" t="s">
        <v>332</v>
      </c>
      <c r="AD24" s="69"/>
      <c r="AE24" s="69"/>
      <c r="AF24" s="69"/>
      <c r="AG24" s="69"/>
      <c r="AH24" s="69"/>
      <c r="AJ24" s="69" t="s">
        <v>333</v>
      </c>
      <c r="AK24" s="69"/>
      <c r="AL24" s="69"/>
      <c r="AM24" s="69"/>
      <c r="AN24" s="69"/>
      <c r="AO24" s="69"/>
      <c r="AQ24" s="69" t="s">
        <v>334</v>
      </c>
      <c r="AR24" s="69"/>
      <c r="AS24" s="69"/>
      <c r="AT24" s="69"/>
      <c r="AU24" s="69"/>
      <c r="AV24" s="69"/>
      <c r="AX24" s="69" t="s">
        <v>335</v>
      </c>
      <c r="AY24" s="69"/>
      <c r="AZ24" s="69"/>
      <c r="BA24" s="69"/>
      <c r="BB24" s="69"/>
      <c r="BC24" s="69"/>
      <c r="BE24" s="69" t="s">
        <v>336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309</v>
      </c>
      <c r="C25" s="65" t="s">
        <v>277</v>
      </c>
      <c r="D25" s="65" t="s">
        <v>306</v>
      </c>
      <c r="E25" s="65" t="s">
        <v>307</v>
      </c>
      <c r="F25" s="65" t="s">
        <v>337</v>
      </c>
      <c r="H25" s="65"/>
      <c r="I25" s="65" t="s">
        <v>304</v>
      </c>
      <c r="J25" s="65" t="s">
        <v>338</v>
      </c>
      <c r="K25" s="65" t="s">
        <v>325</v>
      </c>
      <c r="L25" s="65" t="s">
        <v>279</v>
      </c>
      <c r="M25" s="65" t="s">
        <v>308</v>
      </c>
      <c r="O25" s="65"/>
      <c r="P25" s="65" t="s">
        <v>304</v>
      </c>
      <c r="Q25" s="65" t="s">
        <v>305</v>
      </c>
      <c r="R25" s="65" t="s">
        <v>325</v>
      </c>
      <c r="S25" s="65" t="s">
        <v>339</v>
      </c>
      <c r="T25" s="65" t="s">
        <v>308</v>
      </c>
      <c r="V25" s="65"/>
      <c r="W25" s="65" t="s">
        <v>304</v>
      </c>
      <c r="X25" s="65" t="s">
        <v>305</v>
      </c>
      <c r="Y25" s="65" t="s">
        <v>306</v>
      </c>
      <c r="Z25" s="65" t="s">
        <v>312</v>
      </c>
      <c r="AA25" s="65" t="s">
        <v>337</v>
      </c>
      <c r="AC25" s="65"/>
      <c r="AD25" s="65" t="s">
        <v>324</v>
      </c>
      <c r="AE25" s="65" t="s">
        <v>277</v>
      </c>
      <c r="AF25" s="65" t="s">
        <v>306</v>
      </c>
      <c r="AG25" s="65" t="s">
        <v>312</v>
      </c>
      <c r="AH25" s="65" t="s">
        <v>308</v>
      </c>
      <c r="AJ25" s="65"/>
      <c r="AK25" s="65" t="s">
        <v>324</v>
      </c>
      <c r="AL25" s="65" t="s">
        <v>310</v>
      </c>
      <c r="AM25" s="65" t="s">
        <v>306</v>
      </c>
      <c r="AN25" s="65" t="s">
        <v>307</v>
      </c>
      <c r="AO25" s="65" t="s">
        <v>308</v>
      </c>
      <c r="AQ25" s="65"/>
      <c r="AR25" s="65" t="s">
        <v>309</v>
      </c>
      <c r="AS25" s="65" t="s">
        <v>310</v>
      </c>
      <c r="AT25" s="65" t="s">
        <v>306</v>
      </c>
      <c r="AU25" s="65" t="s">
        <v>339</v>
      </c>
      <c r="AV25" s="65" t="s">
        <v>337</v>
      </c>
      <c r="AX25" s="65"/>
      <c r="AY25" s="65" t="s">
        <v>324</v>
      </c>
      <c r="AZ25" s="65" t="s">
        <v>305</v>
      </c>
      <c r="BA25" s="65" t="s">
        <v>306</v>
      </c>
      <c r="BB25" s="65" t="s">
        <v>279</v>
      </c>
      <c r="BC25" s="65" t="s">
        <v>337</v>
      </c>
      <c r="BE25" s="65"/>
      <c r="BF25" s="65" t="s">
        <v>324</v>
      </c>
      <c r="BG25" s="65" t="s">
        <v>305</v>
      </c>
      <c r="BH25" s="65" t="s">
        <v>311</v>
      </c>
      <c r="BI25" s="65" t="s">
        <v>339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197.04927000000001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2.3138450000000002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1.728869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22.467455000000001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2.516359</v>
      </c>
      <c r="AJ26" s="65" t="s">
        <v>340</v>
      </c>
      <c r="AK26" s="65">
        <v>320</v>
      </c>
      <c r="AL26" s="65">
        <v>400</v>
      </c>
      <c r="AM26" s="65">
        <v>0</v>
      </c>
      <c r="AN26" s="65">
        <v>1000</v>
      </c>
      <c r="AO26" s="65">
        <v>745.48329999999999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9.3535369999999993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2.8505774000000002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1.6281987</v>
      </c>
    </row>
    <row r="33" spans="1:68" x14ac:dyDescent="0.3">
      <c r="A33" s="70" t="s">
        <v>341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342</v>
      </c>
      <c r="B34" s="69"/>
      <c r="C34" s="69"/>
      <c r="D34" s="69"/>
      <c r="E34" s="69"/>
      <c r="F34" s="69"/>
      <c r="H34" s="69" t="s">
        <v>343</v>
      </c>
      <c r="I34" s="69"/>
      <c r="J34" s="69"/>
      <c r="K34" s="69"/>
      <c r="L34" s="69"/>
      <c r="M34" s="69"/>
      <c r="O34" s="69" t="s">
        <v>344</v>
      </c>
      <c r="P34" s="69"/>
      <c r="Q34" s="69"/>
      <c r="R34" s="69"/>
      <c r="S34" s="69"/>
      <c r="T34" s="69"/>
      <c r="V34" s="69" t="s">
        <v>345</v>
      </c>
      <c r="W34" s="69"/>
      <c r="X34" s="69"/>
      <c r="Y34" s="69"/>
      <c r="Z34" s="69"/>
      <c r="AA34" s="69"/>
      <c r="AC34" s="69" t="s">
        <v>346</v>
      </c>
      <c r="AD34" s="69"/>
      <c r="AE34" s="69"/>
      <c r="AF34" s="69"/>
      <c r="AG34" s="69"/>
      <c r="AH34" s="69"/>
      <c r="AJ34" s="69" t="s">
        <v>347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324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324</v>
      </c>
      <c r="J35" s="65" t="s">
        <v>338</v>
      </c>
      <c r="K35" s="65" t="s">
        <v>325</v>
      </c>
      <c r="L35" s="65" t="s">
        <v>312</v>
      </c>
      <c r="M35" s="65" t="s">
        <v>276</v>
      </c>
      <c r="O35" s="65"/>
      <c r="P35" s="65" t="s">
        <v>304</v>
      </c>
      <c r="Q35" s="65" t="s">
        <v>338</v>
      </c>
      <c r="R35" s="65" t="s">
        <v>278</v>
      </c>
      <c r="S35" s="65" t="s">
        <v>312</v>
      </c>
      <c r="T35" s="65" t="s">
        <v>308</v>
      </c>
      <c r="V35" s="65"/>
      <c r="W35" s="65" t="s">
        <v>303</v>
      </c>
      <c r="X35" s="65" t="s">
        <v>338</v>
      </c>
      <c r="Y35" s="65" t="s">
        <v>325</v>
      </c>
      <c r="Z35" s="65" t="s">
        <v>339</v>
      </c>
      <c r="AA35" s="65" t="s">
        <v>337</v>
      </c>
      <c r="AC35" s="65"/>
      <c r="AD35" s="65" t="s">
        <v>309</v>
      </c>
      <c r="AE35" s="65" t="s">
        <v>338</v>
      </c>
      <c r="AF35" s="65" t="s">
        <v>311</v>
      </c>
      <c r="AG35" s="65" t="s">
        <v>307</v>
      </c>
      <c r="AH35" s="65" t="s">
        <v>276</v>
      </c>
      <c r="AJ35" s="65"/>
      <c r="AK35" s="65" t="s">
        <v>324</v>
      </c>
      <c r="AL35" s="65" t="s">
        <v>305</v>
      </c>
      <c r="AM35" s="65" t="s">
        <v>278</v>
      </c>
      <c r="AN35" s="65" t="s">
        <v>339</v>
      </c>
      <c r="AO35" s="65" t="s">
        <v>276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543.46479999999997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1480.2523000000001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8011.9214000000002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4130.0829999999996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151.64374000000001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146.06851</v>
      </c>
    </row>
    <row r="43" spans="1:68" x14ac:dyDescent="0.3">
      <c r="A43" s="70" t="s">
        <v>281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282</v>
      </c>
      <c r="B44" s="69"/>
      <c r="C44" s="69"/>
      <c r="D44" s="69"/>
      <c r="E44" s="69"/>
      <c r="F44" s="69"/>
      <c r="H44" s="69" t="s">
        <v>348</v>
      </c>
      <c r="I44" s="69"/>
      <c r="J44" s="69"/>
      <c r="K44" s="69"/>
      <c r="L44" s="69"/>
      <c r="M44" s="69"/>
      <c r="O44" s="69" t="s">
        <v>349</v>
      </c>
      <c r="P44" s="69"/>
      <c r="Q44" s="69"/>
      <c r="R44" s="69"/>
      <c r="S44" s="69"/>
      <c r="T44" s="69"/>
      <c r="V44" s="69" t="s">
        <v>283</v>
      </c>
      <c r="W44" s="69"/>
      <c r="X44" s="69"/>
      <c r="Y44" s="69"/>
      <c r="Z44" s="69"/>
      <c r="AA44" s="69"/>
      <c r="AC44" s="69" t="s">
        <v>350</v>
      </c>
      <c r="AD44" s="69"/>
      <c r="AE44" s="69"/>
      <c r="AF44" s="69"/>
      <c r="AG44" s="69"/>
      <c r="AH44" s="69"/>
      <c r="AJ44" s="69" t="s">
        <v>351</v>
      </c>
      <c r="AK44" s="69"/>
      <c r="AL44" s="69"/>
      <c r="AM44" s="69"/>
      <c r="AN44" s="69"/>
      <c r="AO44" s="69"/>
      <c r="AQ44" s="69" t="s">
        <v>284</v>
      </c>
      <c r="AR44" s="69"/>
      <c r="AS44" s="69"/>
      <c r="AT44" s="69"/>
      <c r="AU44" s="69"/>
      <c r="AV44" s="69"/>
      <c r="AX44" s="69" t="s">
        <v>352</v>
      </c>
      <c r="AY44" s="69"/>
      <c r="AZ44" s="69"/>
      <c r="BA44" s="69"/>
      <c r="BB44" s="69"/>
      <c r="BC44" s="69"/>
      <c r="BE44" s="69" t="s">
        <v>285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309</v>
      </c>
      <c r="C45" s="65" t="s">
        <v>338</v>
      </c>
      <c r="D45" s="65" t="s">
        <v>306</v>
      </c>
      <c r="E45" s="65" t="s">
        <v>279</v>
      </c>
      <c r="F45" s="65" t="s">
        <v>337</v>
      </c>
      <c r="H45" s="65"/>
      <c r="I45" s="65" t="s">
        <v>309</v>
      </c>
      <c r="J45" s="65" t="s">
        <v>338</v>
      </c>
      <c r="K45" s="65" t="s">
        <v>325</v>
      </c>
      <c r="L45" s="65" t="s">
        <v>312</v>
      </c>
      <c r="M45" s="65" t="s">
        <v>308</v>
      </c>
      <c r="O45" s="65"/>
      <c r="P45" s="65" t="s">
        <v>309</v>
      </c>
      <c r="Q45" s="65" t="s">
        <v>310</v>
      </c>
      <c r="R45" s="65" t="s">
        <v>278</v>
      </c>
      <c r="S45" s="65" t="s">
        <v>279</v>
      </c>
      <c r="T45" s="65" t="s">
        <v>326</v>
      </c>
      <c r="V45" s="65"/>
      <c r="W45" s="65" t="s">
        <v>303</v>
      </c>
      <c r="X45" s="65" t="s">
        <v>338</v>
      </c>
      <c r="Y45" s="65" t="s">
        <v>278</v>
      </c>
      <c r="Z45" s="65" t="s">
        <v>339</v>
      </c>
      <c r="AA45" s="65" t="s">
        <v>308</v>
      </c>
      <c r="AC45" s="65"/>
      <c r="AD45" s="65" t="s">
        <v>304</v>
      </c>
      <c r="AE45" s="65" t="s">
        <v>277</v>
      </c>
      <c r="AF45" s="65" t="s">
        <v>311</v>
      </c>
      <c r="AG45" s="65" t="s">
        <v>279</v>
      </c>
      <c r="AH45" s="65" t="s">
        <v>337</v>
      </c>
      <c r="AJ45" s="65"/>
      <c r="AK45" s="65" t="s">
        <v>309</v>
      </c>
      <c r="AL45" s="65" t="s">
        <v>310</v>
      </c>
      <c r="AM45" s="65" t="s">
        <v>325</v>
      </c>
      <c r="AN45" s="65" t="s">
        <v>339</v>
      </c>
      <c r="AO45" s="65" t="s">
        <v>276</v>
      </c>
      <c r="AQ45" s="65"/>
      <c r="AR45" s="65" t="s">
        <v>324</v>
      </c>
      <c r="AS45" s="65" t="s">
        <v>305</v>
      </c>
      <c r="AT45" s="65" t="s">
        <v>311</v>
      </c>
      <c r="AU45" s="65" t="s">
        <v>279</v>
      </c>
      <c r="AV45" s="65" t="s">
        <v>326</v>
      </c>
      <c r="AX45" s="65"/>
      <c r="AY45" s="65" t="s">
        <v>309</v>
      </c>
      <c r="AZ45" s="65" t="s">
        <v>338</v>
      </c>
      <c r="BA45" s="65" t="s">
        <v>325</v>
      </c>
      <c r="BB45" s="65" t="s">
        <v>339</v>
      </c>
      <c r="BC45" s="65" t="s">
        <v>276</v>
      </c>
      <c r="BE45" s="65"/>
      <c r="BF45" s="65" t="s">
        <v>324</v>
      </c>
      <c r="BG45" s="65" t="s">
        <v>277</v>
      </c>
      <c r="BH45" s="65" t="s">
        <v>306</v>
      </c>
      <c r="BI45" s="65" t="s">
        <v>279</v>
      </c>
      <c r="BJ45" s="65" t="s">
        <v>308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17.949110000000001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14.131969</v>
      </c>
      <c r="O46" s="65" t="s">
        <v>353</v>
      </c>
      <c r="P46" s="65">
        <v>600</v>
      </c>
      <c r="Q46" s="65">
        <v>800</v>
      </c>
      <c r="R46" s="65">
        <v>0</v>
      </c>
      <c r="S46" s="65">
        <v>10000</v>
      </c>
      <c r="T46" s="65">
        <v>863.48789999999997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7.0714860000000004E-2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4.8361729999999996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169.08976999999999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116.49182999999999</v>
      </c>
      <c r="AX46" s="65" t="s">
        <v>354</v>
      </c>
      <c r="AY46" s="65"/>
      <c r="AZ46" s="65"/>
      <c r="BA46" s="65"/>
      <c r="BB46" s="65"/>
      <c r="BC46" s="65"/>
      <c r="BE46" s="65" t="s">
        <v>355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356</v>
      </c>
      <c r="B2" s="61" t="s">
        <v>357</v>
      </c>
      <c r="C2" s="61" t="s">
        <v>358</v>
      </c>
      <c r="D2" s="61">
        <v>44</v>
      </c>
      <c r="E2" s="61">
        <v>2558.8027000000002</v>
      </c>
      <c r="F2" s="61">
        <v>432.82245</v>
      </c>
      <c r="G2" s="61">
        <v>47.459650000000003</v>
      </c>
      <c r="H2" s="61">
        <v>26.776450000000001</v>
      </c>
      <c r="I2" s="61">
        <v>20.683199999999999</v>
      </c>
      <c r="J2" s="61">
        <v>86.704279999999997</v>
      </c>
      <c r="K2" s="61">
        <v>47.641457000000003</v>
      </c>
      <c r="L2" s="61">
        <v>39.062820000000002</v>
      </c>
      <c r="M2" s="61">
        <v>33.065910000000002</v>
      </c>
      <c r="N2" s="61">
        <v>2.8172202</v>
      </c>
      <c r="O2" s="61">
        <v>17.828970000000002</v>
      </c>
      <c r="P2" s="61">
        <v>1218.1095</v>
      </c>
      <c r="Q2" s="61">
        <v>34.410583000000003</v>
      </c>
      <c r="R2" s="61">
        <v>684.11670000000004</v>
      </c>
      <c r="S2" s="61">
        <v>96.859954999999999</v>
      </c>
      <c r="T2" s="61">
        <v>7047.08</v>
      </c>
      <c r="U2" s="61">
        <v>5.6571740000000004</v>
      </c>
      <c r="V2" s="61">
        <v>23.404812</v>
      </c>
      <c r="W2" s="61">
        <v>279.89620000000002</v>
      </c>
      <c r="X2" s="61">
        <v>197.04927000000001</v>
      </c>
      <c r="Y2" s="61">
        <v>2.3138450000000002</v>
      </c>
      <c r="Z2" s="61">
        <v>1.728869</v>
      </c>
      <c r="AA2" s="61">
        <v>22.467455000000001</v>
      </c>
      <c r="AB2" s="61">
        <v>2.516359</v>
      </c>
      <c r="AC2" s="61">
        <v>745.48329999999999</v>
      </c>
      <c r="AD2" s="61">
        <v>9.3535369999999993</v>
      </c>
      <c r="AE2" s="61">
        <v>2.8505774000000002</v>
      </c>
      <c r="AF2" s="61">
        <v>1.6281987</v>
      </c>
      <c r="AG2" s="61">
        <v>543.46479999999997</v>
      </c>
      <c r="AH2" s="61">
        <v>353.46915000000001</v>
      </c>
      <c r="AI2" s="61">
        <v>189.9956</v>
      </c>
      <c r="AJ2" s="61">
        <v>1480.2523000000001</v>
      </c>
      <c r="AK2" s="61">
        <v>8011.9214000000002</v>
      </c>
      <c r="AL2" s="61">
        <v>151.64374000000001</v>
      </c>
      <c r="AM2" s="61">
        <v>4130.0829999999996</v>
      </c>
      <c r="AN2" s="61">
        <v>146.06851</v>
      </c>
      <c r="AO2" s="61">
        <v>17.949110000000001</v>
      </c>
      <c r="AP2" s="61">
        <v>13.326884</v>
      </c>
      <c r="AQ2" s="61">
        <v>4.6222253000000002</v>
      </c>
      <c r="AR2" s="61">
        <v>14.131969</v>
      </c>
      <c r="AS2" s="61">
        <v>863.48789999999997</v>
      </c>
      <c r="AT2" s="61">
        <v>7.0714860000000004E-2</v>
      </c>
      <c r="AU2" s="61">
        <v>4.8361729999999996</v>
      </c>
      <c r="AV2" s="61">
        <v>169.08976999999999</v>
      </c>
      <c r="AW2" s="61">
        <v>116.49182999999999</v>
      </c>
      <c r="AX2" s="61">
        <v>0.17419515999999999</v>
      </c>
      <c r="AY2" s="61">
        <v>1.2883610999999999</v>
      </c>
      <c r="AZ2" s="61">
        <v>298.29770000000002</v>
      </c>
      <c r="BA2" s="61">
        <v>36.678375000000003</v>
      </c>
      <c r="BB2" s="61">
        <v>10.556311000000001</v>
      </c>
      <c r="BC2" s="61">
        <v>13.553131</v>
      </c>
      <c r="BD2" s="61">
        <v>12.556457</v>
      </c>
      <c r="BE2" s="61">
        <v>1.2744027</v>
      </c>
      <c r="BF2" s="61">
        <v>3.4397582999999998</v>
      </c>
      <c r="BG2" s="61">
        <v>1.3877448000000001E-3</v>
      </c>
      <c r="BH2" s="61">
        <v>1.1951082999999999E-2</v>
      </c>
      <c r="BI2" s="61">
        <v>9.2286090000000005E-3</v>
      </c>
      <c r="BJ2" s="61">
        <v>4.5951974E-2</v>
      </c>
      <c r="BK2" s="61">
        <v>1.0674960000000001E-4</v>
      </c>
      <c r="BL2" s="61">
        <v>0.4364558</v>
      </c>
      <c r="BM2" s="61">
        <v>5.9698419999999999</v>
      </c>
      <c r="BN2" s="61">
        <v>1.8633694999999999</v>
      </c>
      <c r="BO2" s="61">
        <v>85.744630000000001</v>
      </c>
      <c r="BP2" s="61">
        <v>16.860399999999998</v>
      </c>
      <c r="BQ2" s="61">
        <v>27.641949</v>
      </c>
      <c r="BR2" s="61">
        <v>93.888210000000001</v>
      </c>
      <c r="BS2" s="61">
        <v>20.363354000000001</v>
      </c>
      <c r="BT2" s="61">
        <v>20.563824</v>
      </c>
      <c r="BU2" s="61">
        <v>0.26224049999999999</v>
      </c>
      <c r="BV2" s="61">
        <v>6.933541E-2</v>
      </c>
      <c r="BW2" s="61">
        <v>1.3673747000000001</v>
      </c>
      <c r="BX2" s="61">
        <v>2.2602297999999998</v>
      </c>
      <c r="BY2" s="61">
        <v>9.9453040000000006E-2</v>
      </c>
      <c r="BZ2" s="61">
        <v>4.7030759999999998E-4</v>
      </c>
      <c r="CA2" s="61">
        <v>0.83447859999999996</v>
      </c>
      <c r="CB2" s="61">
        <v>2.0150319999999999E-2</v>
      </c>
      <c r="CC2" s="61">
        <v>0.22605797999999999</v>
      </c>
      <c r="CD2" s="61">
        <v>3.3278685000000001</v>
      </c>
      <c r="CE2" s="61">
        <v>5.0692048000000003E-2</v>
      </c>
      <c r="CF2" s="61">
        <v>0.79816679999999995</v>
      </c>
      <c r="CG2" s="61">
        <v>2.4750000000000001E-7</v>
      </c>
      <c r="CH2" s="61">
        <v>7.5096560000000007E-2</v>
      </c>
      <c r="CI2" s="61">
        <v>2.5328759999999999E-3</v>
      </c>
      <c r="CJ2" s="61">
        <v>7.5823603000000004</v>
      </c>
      <c r="CK2" s="61">
        <v>8.559143E-3</v>
      </c>
      <c r="CL2" s="61">
        <v>2.1838731999999998</v>
      </c>
      <c r="CM2" s="61">
        <v>5.6233149999999998</v>
      </c>
      <c r="CN2" s="61">
        <v>2905.6387</v>
      </c>
      <c r="CO2" s="61">
        <v>4921.9413999999997</v>
      </c>
      <c r="CP2" s="61">
        <v>2636.3620000000001</v>
      </c>
      <c r="CQ2" s="61">
        <v>1094.3607</v>
      </c>
      <c r="CR2" s="61">
        <v>539.54223999999999</v>
      </c>
      <c r="CS2" s="61">
        <v>621.62459999999999</v>
      </c>
      <c r="CT2" s="61">
        <v>2756.9158000000002</v>
      </c>
      <c r="CU2" s="61">
        <v>1525.3003000000001</v>
      </c>
      <c r="CV2" s="61">
        <v>1977.2092</v>
      </c>
      <c r="CW2" s="61">
        <v>1754.9854</v>
      </c>
      <c r="CX2" s="61">
        <v>533.24800000000005</v>
      </c>
      <c r="CY2" s="61">
        <v>3861.2973999999999</v>
      </c>
      <c r="CZ2" s="61">
        <v>1839.3721</v>
      </c>
      <c r="DA2" s="61">
        <v>4074.1333</v>
      </c>
      <c r="DB2" s="61">
        <v>4317.9472999999998</v>
      </c>
      <c r="DC2" s="61">
        <v>5393.1475</v>
      </c>
      <c r="DD2" s="61">
        <v>8593.3909999999996</v>
      </c>
      <c r="DE2" s="61">
        <v>1775.8330000000001</v>
      </c>
      <c r="DF2" s="61">
        <v>4713.2020000000002</v>
      </c>
      <c r="DG2" s="61">
        <v>1959.0035</v>
      </c>
      <c r="DH2" s="61">
        <v>133.1825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36.678375000000003</v>
      </c>
      <c r="B6">
        <f>BB2</f>
        <v>10.556311000000001</v>
      </c>
      <c r="C6">
        <f>BC2</f>
        <v>13.553131</v>
      </c>
      <c r="D6">
        <f>BD2</f>
        <v>12.556457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28033</v>
      </c>
      <c r="C2" s="56">
        <f ca="1">YEAR(TODAY())-YEAR(B2)+IF(TODAY()&gt;=DATE(YEAR(TODAY()),MONTH(B2),DAY(B2)),0,-1)</f>
        <v>45</v>
      </c>
      <c r="E2" s="52">
        <v>153</v>
      </c>
      <c r="F2" s="53" t="s">
        <v>39</v>
      </c>
      <c r="G2" s="52">
        <v>46.7</v>
      </c>
      <c r="H2" s="51" t="s">
        <v>41</v>
      </c>
      <c r="I2" s="72">
        <f>ROUND(G3/E3^2,1)</f>
        <v>19.899999999999999</v>
      </c>
    </row>
    <row r="3" spans="1:9" x14ac:dyDescent="0.3">
      <c r="E3" s="51">
        <f>E2/100</f>
        <v>1.53</v>
      </c>
      <c r="F3" s="51" t="s">
        <v>40</v>
      </c>
      <c r="G3" s="51">
        <f>G2</f>
        <v>46.7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송은숙, ID : H1800071)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15:32:38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44431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45</v>
      </c>
      <c r="G12" s="137"/>
      <c r="H12" s="137"/>
      <c r="I12" s="137"/>
      <c r="K12" s="128">
        <f>'개인정보 및 신체계측 입력'!E2</f>
        <v>153</v>
      </c>
      <c r="L12" s="129"/>
      <c r="M12" s="122">
        <f>'개인정보 및 신체계측 입력'!G2</f>
        <v>46.7</v>
      </c>
      <c r="N12" s="123"/>
      <c r="O12" s="118" t="s">
        <v>271</v>
      </c>
      <c r="P12" s="112"/>
      <c r="Q12" s="115">
        <f>'개인정보 및 신체계측 입력'!I2</f>
        <v>19.899999999999999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송은숙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76.337000000000003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8.3710000000000004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15.292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7.6</v>
      </c>
      <c r="L72" s="36" t="s">
        <v>53</v>
      </c>
      <c r="M72" s="36">
        <f>ROUND('DRIs DATA'!K8,1)</f>
        <v>10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91.22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195.04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197.05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167.76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67.930000000000007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534.13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179.49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2021-11-17T07:18:15Z</dcterms:modified>
</cp:coreProperties>
</file>