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<sst xmlns="http://schemas.openxmlformats.org/spreadsheetml/2006/main" count="692" uniqueCount="337">
  <si>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</si>
  <si>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</si>
  <si>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</si>
  <si>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</si>
  <si>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</si>
  <si>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</si>
  <si>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</si>
  <si>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</si>
  <si>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</si>
  <si>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</si>
  <si>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</si>
  <si>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</si>
  <si>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</si>
  <si>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</si>
  <si>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</si>
  <si>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</si>
  <si>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</si>
  <si>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</si>
  <si>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</si>
  <si>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</si>
  <si>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</si>
  <si>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</si>
  <si>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</si>
  <si>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</si>
  <si>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</si>
  <si>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</si>
  <si>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</si>
  <si>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</si>
  <si>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</si>
  <si>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</si>
  <si>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</si>
  <si>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</si>
  <si>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</si>
  <si>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</si>
  <si>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</si>
  <si>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</si>
  <si>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</si>
  <si>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</si>
  <si>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</si>
  <si>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</si>
  <si>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</si>
  <si>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</si>
  <si>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</si>
  <si>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</si>
  <si>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</si>
  <si>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</si>
  <si>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</si>
  <si>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</si>
  <si>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</si>
  <si>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</si>
  <si>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</si>
  <si>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</si>
  <si>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</si>
  <si>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</si>
  <si>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</si>
  <si>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</si>
  <si>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</si>
  <si>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</si>
  <si>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</si>
  <si>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</si>
  <si>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</si>
  <si>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</si>
  <si>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</si>
  <si>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</si>
  <si>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</si>
  <si>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</si>
  <si>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</si>
  <si>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</si>
  <si>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</si>
  <si>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</si>
  <si>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</si>
  <si>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</si>
  <si>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</si>
  <si>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</si>
  <si>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</si>
  <si>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</si>
  <si>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</si>
  <si>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</si>
  <si>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</si>
  <si>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</si>
  <si>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</si>
  <si>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</si>
  <si>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</si>
  <si>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</si>
  <si>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</si>
  <si>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</si>
  <si>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</si>
  <si>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</si>
  <si>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</si>
  <si>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</si>
  <si>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</si>
  <si>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</si>
  <si>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</si>
  <si>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</si>
  <si>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</si>
  <si>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</si>
  <si>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</si>
  <si>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</si>
  <si>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</si>
  <si>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</si>
  <si>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</si>
  <si>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</si>
  <si>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</si>
  <si>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</si>
  <si>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</si>
  <si>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</si>
  <si>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</si>
  <si>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</si>
  <si>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</si>
  <si>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</si>
  <si>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</si>
  <si>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</si>
  <si>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</si>
  <si>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</si>
  <si>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</si>
  <si>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</si>
  <si>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</si>
  <si>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</si>
  <si>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</si>
  <si>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</si>
  <si>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</si>
  <si>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</si>
  <si>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</si>
  <si>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</si>
  <si>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</si>
  <si>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</si>
  <si>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</si>
  <si>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</si>
  <si>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</si>
  <si>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</si>
  <si>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</si>
  <si>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</si>
  <si>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</si>
  <si>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</si>
  <si>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</si>
  <si>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</si>
  <si>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</si>
  <si>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</si>
  <si>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</si>
  <si>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</si>
  <si>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</si>
  <si>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</si>
  <si>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</si>
  <si>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</si>
  <si>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</si>
  <si>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</si>
  <si>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</si>
  <si>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</si>
  <si>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</si>
  <si>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</si>
  <si>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</si>
  <si>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</si>
  <si>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</si>
  <si>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</si>
  <si>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</si>
  <si>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</si>
  <si>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</si>
  <si>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</si>
  <si>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</si>
  <si>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</si>
  <si>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</si>
  <si>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</si>
  <si>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</si>
  <si>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</si>
  <si>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</si>
  <si>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</si>
  <si>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</si>
  <si>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</si>
  <si>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</si>
  <si>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</si>
  <si>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</si>
  <si>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</si>
  <si>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</si>
  <si>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</si>
  <si>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</si>
  <si>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</si>
  <si>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</si>
  <si>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</si>
  <si>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</si>
  <si>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</si>
  <si>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</si>
  <si>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</si>
  <si>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</si>
  <si>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</si>
  <si>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</si>
  <si>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</si>
  <si>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</si>
  <si>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</si>
  <si>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</si>
  <si>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</si>
  <si>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</si>
  <si>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</si>
  <si>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</si>
  <si>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</si>
  <si>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</si>
  <si>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</si>
  <si>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</si>
  <si>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</si>
  <si>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</si>
  <si>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</si>
  <si>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</si>
  <si>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</si>
  <si>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</si>
  <si>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</si>
  <si>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</si>
  <si>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</si>
  <si>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</si>
  <si>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</si>
  <si>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</si>
  <si>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</si>
  <si>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</si>
  <si>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</si>
  <si>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</si>
  <si>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</si>
  <si>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</si>
  <si>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</si>
  <si>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</si>
  <si>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</si>
  <si>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</si>
  <si>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</si>
  <si>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</si>
  <si>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</si>
  <si>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</si>
  <si>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</si>
  <si>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</si>
  <si>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</si>
  <si>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</si>
  <si>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</si>
  <si>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</si>
  <si>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</si>
  <si>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</si>
  <si>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</si>
  <si>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</si>
  <si>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</si>
  <si>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</si>
  <si>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</si>
  <si>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</si>
  <si>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</si>
  <si>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</si>
  <si>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</si>
  <si>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</si>
  <si>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</si>
  <si>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</si>
  <si>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</si>
  <si>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</si>
  <si>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</si>
  <si>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</si>
  <si>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</si>
  <si>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</si>
  <si>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</si>
  <si>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</si>
  <si>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</si>
  <si>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</si>
  <si>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</si>
  <si>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</si>
  <si>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</si>
  <si>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</si>
  <si>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</si>
  <si>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</si>
  <si>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</si>
  <si>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</si>
  <si>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</si>
  <si>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</si>
  <si>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</si>
  <si>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</si>
  <si>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</si>
  <si>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</si>
  <si>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</si>
  <si>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</si>
  <si>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</si>
  <si>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</si>
  <si>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</si>
  <si>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</si>
  <si>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</si>
  <si>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</si>
  <si>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</si>
  <si>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</si>
  <si>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</si>
  <si>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</si>
  <si>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</si>
  <si>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</si>
  <si>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</si>
  <si>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</si>
  <si>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</si>
  <si>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</si>
  <si>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</si>
  <si>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</si>
  <si>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</si>
  <si>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</si>
  <si>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</si>
  <si>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</si>
  <si>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</si>
  <si>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</si>
  <si>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</si>
  <si>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</si>
  <si>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</si>
  <si>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</si>
  <si>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</si>
  <si>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</si>
  <si>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</si>
  <si>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</si>
  <si>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</si>
  <si>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</si>
  <si>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</si>
  <si>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</si>
  <si>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</si>
  <si>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</si>
  <si>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</si>
  <si>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</si>
  <si>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</si>
  <si>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</si>
  <si>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</si>
  <si>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</si>
  <si>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</si>
  <si>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</si>
  <si>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</si>
  <si>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</si>
  <si>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</si>
  <si>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</si>
  <si>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</si>
  <si>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</si>
  <si>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</si>
  <si>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</si>
  <si>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</si>
  <si>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</si>
  <si>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</si>
  <si>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</si>
  <si>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</si>
  <si>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</si>
  <si>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</si>
  <si>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F</t>
  </si>
  <si>
    <t>요오드</t>
    <phoneticPr fontId="1" type="noConversion"/>
  </si>
  <si>
    <t>몰리브덴(ug/일)</t>
    <phoneticPr fontId="1" type="noConversion"/>
  </si>
  <si>
    <t>(설문지 : FFQ 95문항 설문지, 사용자 : 반종숙, ID : H1800076)</t>
  </si>
  <si>
    <t>2021년 11월 17일 15:36:28</t>
  </si>
  <si>
    <t>H1800076</t>
  </si>
  <si>
    <t>반종숙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</si>
</sst>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60.783875000000002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1.9977038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0.5305069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1136.0162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3207.9301999999998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108.99066000000001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122.86745500000001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10.98428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817.61789999999996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4.2916079999999997E-3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4.4889336000000002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29.485036999999998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102.72439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71.293490000000006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6.76</c:v>
                </c:pt>
                <c:pt idx="1">
                  <c:v>9.0250000000000004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6.4128904000000002</c:v>
                </c:pt>
                <c:pt idx="1">
                  <c:v>8.1862270000000006</c:v>
                </c:pt>
                <c:pt idx="2">
                  <c:v>9.4888290000000008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591.23424999999997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14.196496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80.694999999999993</c:v>
                </c:pt>
                <c:pt idx="1">
                  <c:v>6.2530000000000001</c:v>
                </c:pt>
                <c:pt idx="2">
                  <c:v>13.052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2015.3463999999999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101.82853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429.42523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1.9957796000000001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5656.4434000000001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14.154153000000001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224.25055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1.207468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15.816774000000001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1.5640323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573.53954999999996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4.6127843999999998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반종숙, ID : H1800076)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15:36:28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2015.3463999999999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60.783875000000002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29.485036999999998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80.694999999999993</v>
      </c>
      <c r="G8" s="59">
        <f>'DRIs DATA 입력'!G8</f>
        <v>6.2530000000000001</v>
      </c>
      <c r="H8" s="59">
        <f>'DRIs DATA 입력'!H8</f>
        <v>13.052</v>
      </c>
      <c r="I8" s="46"/>
      <c r="J8" s="59" t="s">
        <v>216</v>
      </c>
      <c r="K8" s="59">
        <f>'DRIs DATA 입력'!K8</f>
        <v>6.76</v>
      </c>
      <c r="L8" s="59">
        <f>'DRIs DATA 입력'!L8</f>
        <v>9.0250000000000004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591.23424999999997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14.196496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1.9957796000000001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224.25055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101.82853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1.8064426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1.207468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15.816774000000001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1.5640323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573.53954999999996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4.6127843999999998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1.9977038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0.5305069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429.42523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1136.0162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5656.4434000000001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3207.9301999999998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108.99066000000001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122.86745500000001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14.154153000000001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10.98428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817.61789999999996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4.2916079999999997E-3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4.4889336000000002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102.72439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71.293490000000006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323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323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1600</v>
      </c>
      <c r="C6" s="65">
        <v>2015.3463999999999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324</v>
      </c>
      <c r="O6" s="65">
        <v>40</v>
      </c>
      <c r="P6" s="65">
        <v>45</v>
      </c>
      <c r="Q6" s="65">
        <v>0</v>
      </c>
      <c r="R6" s="65">
        <v>0</v>
      </c>
      <c r="S6" s="65">
        <v>60.783875000000002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29.485036999999998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316</v>
      </c>
      <c r="F8" s="65">
        <v>80.694999999999993</v>
      </c>
      <c r="G8" s="65">
        <v>6.2530000000000001</v>
      </c>
      <c r="H8" s="65">
        <v>13.052</v>
      </c>
      <c r="J8" s="65" t="s">
        <v>316</v>
      </c>
      <c r="K8" s="65">
        <v>6.76</v>
      </c>
      <c r="L8" s="65">
        <v>9.0250000000000004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323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323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323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410</v>
      </c>
      <c r="C16" s="65">
        <v>550</v>
      </c>
      <c r="D16" s="65">
        <v>0</v>
      </c>
      <c r="E16" s="65">
        <v>3000</v>
      </c>
      <c r="F16" s="65">
        <v>591.23424999999997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14.196496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1.9957796000000001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224.25055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323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323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323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323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323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323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323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323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101.82853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1.8064426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1.207468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15.816774000000001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1.5640323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573.53954999999996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4.6127843999999998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1.9977038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0.5305069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323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323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323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323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323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429.42523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1136.0162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5656.4434000000001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3207.9301999999998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108.99066000000001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122.86745500000001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323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323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323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323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323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323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323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323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14.154153000000001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10.98428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817.61789999999996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4.2916079999999997E-3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4.4889336000000002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102.72439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71.293490000000006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330</v>
      </c>
      <c r="D2" s="61">
        <v>65</v>
      </c>
      <c r="E2" s="61">
        <v>2015.3463999999999</v>
      </c>
      <c r="F2" s="61">
        <v>375.79419999999999</v>
      </c>
      <c r="G2" s="61">
        <v>29.120829000000001</v>
      </c>
      <c r="H2" s="61">
        <v>20.732036999999998</v>
      </c>
      <c r="I2" s="61">
        <v>8.3887929999999997</v>
      </c>
      <c r="J2" s="61">
        <v>60.783875000000002</v>
      </c>
      <c r="K2" s="61">
        <v>45.026133999999999</v>
      </c>
      <c r="L2" s="61">
        <v>15.757742</v>
      </c>
      <c r="M2" s="61">
        <v>29.485036999999998</v>
      </c>
      <c r="N2" s="61">
        <v>3.6882562999999999</v>
      </c>
      <c r="O2" s="61">
        <v>16.593021</v>
      </c>
      <c r="P2" s="61">
        <v>763.53250000000003</v>
      </c>
      <c r="Q2" s="61">
        <v>24.973513000000001</v>
      </c>
      <c r="R2" s="61">
        <v>591.23424999999997</v>
      </c>
      <c r="S2" s="61">
        <v>64.375434999999996</v>
      </c>
      <c r="T2" s="61">
        <v>6322.3046999999997</v>
      </c>
      <c r="U2" s="61">
        <v>1.9957796000000001</v>
      </c>
      <c r="V2" s="61">
        <v>14.196496</v>
      </c>
      <c r="W2" s="61">
        <v>224.25055</v>
      </c>
      <c r="X2" s="61">
        <v>101.82853</v>
      </c>
      <c r="Y2" s="61">
        <v>1.8064426</v>
      </c>
      <c r="Z2" s="61">
        <v>1.207468</v>
      </c>
      <c r="AA2" s="61">
        <v>15.816774000000001</v>
      </c>
      <c r="AB2" s="61">
        <v>1.5640323</v>
      </c>
      <c r="AC2" s="61">
        <v>573.53954999999996</v>
      </c>
      <c r="AD2" s="61">
        <v>4.6127843999999998</v>
      </c>
      <c r="AE2" s="61">
        <v>1.9977038</v>
      </c>
      <c r="AF2" s="61">
        <v>0.5305069</v>
      </c>
      <c r="AG2" s="61">
        <v>429.42523</v>
      </c>
      <c r="AH2" s="61">
        <v>283.23626999999999</v>
      </c>
      <c r="AI2" s="61">
        <v>146.18897999999999</v>
      </c>
      <c r="AJ2" s="61">
        <v>1136.0162</v>
      </c>
      <c r="AK2" s="61">
        <v>5656.4434000000001</v>
      </c>
      <c r="AL2" s="61">
        <v>108.99066000000001</v>
      </c>
      <c r="AM2" s="61">
        <v>3207.9301999999998</v>
      </c>
      <c r="AN2" s="61">
        <v>122.86745500000001</v>
      </c>
      <c r="AO2" s="61">
        <v>14.154153000000001</v>
      </c>
      <c r="AP2" s="61">
        <v>12.31945</v>
      </c>
      <c r="AQ2" s="61">
        <v>1.8347023</v>
      </c>
      <c r="AR2" s="61">
        <v>10.98428</v>
      </c>
      <c r="AS2" s="61">
        <v>817.61789999999996</v>
      </c>
      <c r="AT2" s="61">
        <v>4.2916079999999997E-3</v>
      </c>
      <c r="AU2" s="61">
        <v>4.4889336000000002</v>
      </c>
      <c r="AV2" s="61">
        <v>102.72439</v>
      </c>
      <c r="AW2" s="61">
        <v>71.293490000000006</v>
      </c>
      <c r="AX2" s="61">
        <v>0.13893242</v>
      </c>
      <c r="AY2" s="61">
        <v>0.71882813999999995</v>
      </c>
      <c r="AZ2" s="61">
        <v>158.9169</v>
      </c>
      <c r="BA2" s="61">
        <v>24.091760000000001</v>
      </c>
      <c r="BB2" s="61">
        <v>6.4128904000000002</v>
      </c>
      <c r="BC2" s="61">
        <v>8.1862270000000006</v>
      </c>
      <c r="BD2" s="61">
        <v>9.4888290000000008</v>
      </c>
      <c r="BE2" s="61">
        <v>0.70094889999999999</v>
      </c>
      <c r="BF2" s="61">
        <v>3.7290923999999999</v>
      </c>
      <c r="BG2" s="61">
        <v>0</v>
      </c>
      <c r="BH2" s="61">
        <v>1.0208E-2</v>
      </c>
      <c r="BI2" s="61">
        <v>9.1230249999999999E-3</v>
      </c>
      <c r="BJ2" s="61">
        <v>5.8889944E-2</v>
      </c>
      <c r="BK2" s="61">
        <v>0</v>
      </c>
      <c r="BL2" s="61">
        <v>0.39423936999999998</v>
      </c>
      <c r="BM2" s="61">
        <v>3.5905988</v>
      </c>
      <c r="BN2" s="61">
        <v>1.167762</v>
      </c>
      <c r="BO2" s="61">
        <v>56.632956999999998</v>
      </c>
      <c r="BP2" s="61">
        <v>10.483582</v>
      </c>
      <c r="BQ2" s="61">
        <v>18.655272</v>
      </c>
      <c r="BR2" s="61">
        <v>66.657200000000003</v>
      </c>
      <c r="BS2" s="61">
        <v>19.547846</v>
      </c>
      <c r="BT2" s="61">
        <v>13.9854965</v>
      </c>
      <c r="BU2" s="61">
        <v>0.28654756999999997</v>
      </c>
      <c r="BV2" s="61">
        <v>1.6924109999999999E-2</v>
      </c>
      <c r="BW2" s="61">
        <v>0.91738719999999996</v>
      </c>
      <c r="BX2" s="61">
        <v>1.0841118000000001</v>
      </c>
      <c r="BY2" s="61">
        <v>6.8861519999999996E-2</v>
      </c>
      <c r="BZ2" s="61">
        <v>5.0028539999999997E-4</v>
      </c>
      <c r="CA2" s="61">
        <v>0.4876373</v>
      </c>
      <c r="CB2" s="61">
        <v>8.7993329999999995E-3</v>
      </c>
      <c r="CC2" s="61">
        <v>9.0774809999999997E-2</v>
      </c>
      <c r="CD2" s="61">
        <v>0.51053479999999996</v>
      </c>
      <c r="CE2" s="61">
        <v>8.6717619999999995E-2</v>
      </c>
      <c r="CF2" s="61">
        <v>0.1476616</v>
      </c>
      <c r="CG2" s="61">
        <v>0</v>
      </c>
      <c r="CH2" s="61">
        <v>2.3172450000000001E-2</v>
      </c>
      <c r="CI2" s="61">
        <v>1.5350765000000001E-2</v>
      </c>
      <c r="CJ2" s="61">
        <v>1.1026404999999999</v>
      </c>
      <c r="CK2" s="61">
        <v>1.9648522000000002E-2</v>
      </c>
      <c r="CL2" s="61">
        <v>2.3052716000000002</v>
      </c>
      <c r="CM2" s="61">
        <v>3.3262763</v>
      </c>
      <c r="CN2" s="61">
        <v>2028.7053000000001</v>
      </c>
      <c r="CO2" s="61">
        <v>3582.7388000000001</v>
      </c>
      <c r="CP2" s="61">
        <v>1563.5038</v>
      </c>
      <c r="CQ2" s="61">
        <v>681.79474000000005</v>
      </c>
      <c r="CR2" s="61">
        <v>387.97005999999999</v>
      </c>
      <c r="CS2" s="61">
        <v>460.43329999999997</v>
      </c>
      <c r="CT2" s="61">
        <v>2031.8588</v>
      </c>
      <c r="CU2" s="61">
        <v>1081.3994</v>
      </c>
      <c r="CV2" s="61">
        <v>1507.5508</v>
      </c>
      <c r="CW2" s="61">
        <v>1145.1487</v>
      </c>
      <c r="CX2" s="61">
        <v>379.63765999999998</v>
      </c>
      <c r="CY2" s="61">
        <v>2759.8755000000001</v>
      </c>
      <c r="CZ2" s="61">
        <v>1165.3345999999999</v>
      </c>
      <c r="DA2" s="61">
        <v>2879.239</v>
      </c>
      <c r="DB2" s="61">
        <v>3057.8679999999999</v>
      </c>
      <c r="DC2" s="61">
        <v>3982.5488</v>
      </c>
      <c r="DD2" s="61">
        <v>6580.2856000000002</v>
      </c>
      <c r="DE2" s="61">
        <v>1131.3267000000001</v>
      </c>
      <c r="DF2" s="61">
        <v>3768.0825</v>
      </c>
      <c r="DG2" s="61">
        <v>1448.6013</v>
      </c>
      <c r="DH2" s="61">
        <v>54.722473000000001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24.091760000000001</v>
      </c>
      <c r="B6">
        <f>BB2</f>
        <v>6.4128904000000002</v>
      </c>
      <c r="C6">
        <f>BC2</f>
        <v>8.1862270000000006</v>
      </c>
      <c r="D6">
        <f>BD2</f>
        <v>9.4888290000000008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20381</v>
      </c>
      <c r="C2" s="56">
        <f ca="1">YEAR(TODAY())-YEAR(B2)+IF(TODAY()&gt;=DATE(YEAR(TODAY()),MONTH(B2),DAY(B2)),0,-1)</f>
        <v>66</v>
      </c>
      <c r="E2" s="52">
        <v>149.1</v>
      </c>
      <c r="F2" s="53" t="s">
        <v>39</v>
      </c>
      <c r="G2" s="52">
        <v>81.2</v>
      </c>
      <c r="H2" s="51" t="s">
        <v>41</v>
      </c>
      <c r="I2" s="72">
        <f>ROUND(G3/E3^2,1)</f>
        <v>36.5</v>
      </c>
    </row>
    <row r="3" spans="1:9" x14ac:dyDescent="0.3">
      <c r="E3" s="51">
        <f>E2/100</f>
        <v>1.4909999999999999</v>
      </c>
      <c r="F3" s="51" t="s">
        <v>40</v>
      </c>
      <c r="G3" s="51">
        <f>G2</f>
        <v>81.2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반종숙, ID : H1800076)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15:36:28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149.1</v>
      </c>
      <c r="L12" s="129"/>
      <c r="M12" s="122">
        <f>'개인정보 및 신체계측 입력'!G2</f>
        <v>81.2</v>
      </c>
      <c r="N12" s="123"/>
      <c r="O12" s="118" t="s">
        <v>271</v>
      </c>
      <c r="P12" s="112"/>
      <c r="Q12" s="115">
        <f>'개인정보 및 신체계측 입력'!I2</f>
        <v>36.5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반종숙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80.694999999999993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6.2530000000000001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13.052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</v>
      </c>
      <c r="L72" s="36" t="s">
        <v>53</v>
      </c>
      <c r="M72" s="36">
        <f>ROUND('DRIs DATA'!K8,1)</f>
        <v>6.8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78.83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118.3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101.83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104.27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53.68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377.1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141.54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2021-11-17T07:22:37Z</dcterms:modified>
</cp:coreProperties>
</file>