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<sst xmlns="http://schemas.openxmlformats.org/spreadsheetml/2006/main" count="692" uniqueCount="345">
  <si>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</si>
  <si>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</si>
  <si>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</si>
  <si>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</si>
  <si>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</si>
  <si>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</si>
  <si>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</si>
  <si>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</si>
  <si>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</si>
  <si>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</si>
  <si>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</si>
  <si>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</si>
  <si>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</si>
  <si>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</si>
  <si>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</si>
  <si>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</si>
  <si>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</si>
  <si>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</si>
  <si>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</si>
  <si>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</si>
  <si>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</si>
  <si>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</si>
  <si>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</si>
  <si>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</si>
  <si>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</si>
  <si>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</si>
  <si>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</si>
  <si>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</si>
  <si>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</si>
  <si>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</si>
  <si>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</si>
  <si>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</si>
  <si>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</si>
  <si>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</si>
  <si>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</si>
  <si>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</si>
  <si>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</si>
  <si>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</si>
  <si>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</si>
  <si>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</si>
  <si>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</si>
  <si>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</si>
  <si>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</si>
  <si>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</si>
  <si>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</si>
  <si>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</si>
  <si>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</si>
  <si>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</si>
  <si>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</si>
  <si>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</si>
  <si>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</si>
  <si>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</si>
  <si>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</si>
  <si>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</si>
  <si>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</si>
  <si>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</si>
  <si>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</si>
  <si>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</si>
  <si>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</si>
  <si>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</si>
  <si>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</si>
  <si>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</si>
  <si>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</si>
  <si>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</si>
  <si>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</si>
  <si>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</si>
  <si>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</si>
  <si>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</si>
  <si>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</si>
  <si>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</si>
  <si>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</si>
  <si>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</si>
  <si>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</si>
  <si>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</si>
  <si>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</si>
  <si>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</si>
  <si>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</si>
  <si>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</si>
  <si>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</si>
  <si>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</si>
  <si>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</si>
  <si>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</si>
  <si>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</si>
  <si>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</si>
  <si>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</si>
  <si>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</si>
  <si>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</si>
  <si>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</si>
  <si>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</si>
  <si>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</si>
  <si>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</si>
  <si>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</si>
  <si>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</si>
  <si>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</si>
  <si>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</si>
  <si>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</si>
  <si>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</si>
  <si>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</si>
  <si>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</si>
  <si>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</si>
  <si>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</si>
  <si>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</si>
  <si>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</si>
  <si>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</si>
  <si>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</si>
  <si>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</si>
  <si>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</si>
  <si>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</si>
  <si>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</si>
  <si>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</si>
  <si>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</si>
  <si>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</si>
  <si>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</si>
  <si>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</si>
  <si>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</si>
  <si>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</si>
  <si>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</si>
  <si>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</si>
  <si>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</si>
  <si>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</si>
  <si>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</si>
  <si>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</si>
  <si>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</si>
  <si>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</si>
  <si>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</si>
  <si>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</si>
  <si>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</si>
  <si>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</si>
  <si>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</si>
  <si>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</si>
  <si>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</si>
  <si>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</si>
  <si>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</si>
  <si>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</si>
  <si>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</si>
  <si>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</si>
  <si>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</si>
  <si>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</si>
  <si>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</si>
  <si>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</si>
  <si>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</si>
  <si>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</si>
  <si>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</si>
  <si>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</si>
  <si>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</si>
  <si>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</si>
  <si>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</si>
  <si>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</si>
  <si>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</si>
  <si>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</si>
  <si>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</si>
  <si>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</si>
  <si>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</si>
  <si>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</si>
  <si>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</si>
  <si>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</si>
  <si>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</si>
  <si>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</si>
  <si>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</si>
  <si>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</si>
  <si>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</si>
  <si>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</si>
  <si>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</si>
  <si>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</si>
  <si>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</si>
  <si>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</si>
  <si>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</si>
  <si>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</si>
  <si>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</si>
  <si>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</si>
  <si>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</si>
  <si>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</si>
  <si>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</si>
  <si>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</si>
  <si>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</si>
  <si>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</si>
  <si>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</si>
  <si>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</si>
  <si>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</si>
  <si>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</si>
  <si>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</si>
  <si>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</si>
  <si>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</si>
  <si>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</si>
  <si>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</si>
  <si>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</si>
  <si>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</si>
  <si>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</si>
  <si>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</si>
  <si>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</si>
  <si>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</si>
  <si>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</si>
  <si>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</si>
  <si>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</si>
  <si>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</si>
  <si>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</si>
  <si>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</si>
  <si>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</si>
  <si>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</si>
  <si>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</si>
  <si>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</si>
  <si>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</si>
  <si>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</si>
  <si>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</si>
  <si>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</si>
  <si>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</si>
  <si>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</si>
  <si>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</si>
  <si>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</si>
  <si>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</si>
  <si>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</si>
  <si>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</si>
  <si>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</si>
  <si>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</si>
  <si>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</si>
  <si>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</si>
  <si>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</si>
  <si>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</si>
  <si>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</si>
  <si>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</si>
  <si>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</si>
  <si>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</si>
  <si>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</si>
  <si>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</si>
  <si>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</si>
  <si>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</si>
  <si>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</si>
  <si>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</si>
  <si>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</si>
  <si>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</si>
  <si>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</si>
  <si>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</si>
  <si>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</si>
  <si>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</si>
  <si>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</si>
  <si>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</si>
  <si>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</si>
  <si>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</si>
  <si>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</si>
  <si>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</si>
  <si>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</si>
  <si>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</si>
  <si>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</si>
  <si>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</si>
  <si>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</si>
  <si>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</si>
  <si>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</si>
  <si>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</si>
  <si>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</si>
  <si>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</si>
  <si>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</si>
  <si>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</si>
  <si>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</si>
  <si>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</si>
  <si>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</si>
  <si>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</si>
  <si>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</si>
  <si>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</si>
  <si>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</si>
  <si>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</si>
  <si>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</si>
  <si>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</si>
  <si>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</si>
  <si>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</si>
  <si>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</si>
  <si>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</si>
  <si>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</si>
  <si>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</si>
  <si>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</si>
  <si>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</si>
  <si>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</si>
  <si>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</si>
  <si>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</si>
  <si>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</si>
  <si>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</si>
  <si>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</si>
  <si>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</si>
  <si>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</si>
  <si>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</si>
  <si>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</si>
  <si>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</si>
  <si>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</si>
  <si>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</si>
  <si>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</si>
  <si>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</si>
  <si>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</si>
  <si>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칼륨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</si>
  <si>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</si>
  <si>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</si>
  <si>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</si>
  <si>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</si>
  <si>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</si>
  <si>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</si>
  <si>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</si>
  <si>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</si>
  <si>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</si>
  <si>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</si>
  <si>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</si>
  <si>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적정비율(최소)</t>
    <phoneticPr fontId="1" type="noConversion"/>
  </si>
  <si>
    <t>비타민E</t>
    <phoneticPr fontId="1" type="noConversion"/>
  </si>
  <si>
    <t>비타민D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</si>
  <si>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</si>
  <si>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</si>
  <si>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</si>
  <si>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</si>
  <si>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</si>
  <si>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</si>
  <si>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</si>
  <si>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</si>
  <si>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</si>
  <si>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황덕노, ID : H1800081)</t>
  </si>
  <si>
    <t>2021년 11월 17일 15:40:01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</si>
  <si>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</si>
  <si>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</si>
  <si>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</si>
  <si>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</si>
  <si>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</si>
  <si>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</si>
  <si>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</si>
  <si>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</si>
  <si>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</si>
  <si>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</si>
  <si>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</si>
  <si>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</si>
  <si>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</si>
  <si>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</si>
  <si>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</si>
  <si>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</si>
  <si>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</si>
  <si>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</si>
  <si>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</si>
  <si>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</si>
  <si>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</si>
  <si>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</si>
  <si>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</si>
  <si>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</si>
  <si>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</si>
  <si>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</si>
  <si>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</si>
  <si>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</si>
  <si>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</si>
  <si>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</si>
  <si>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</si>
  <si>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H1800081</t>
  </si>
  <si>
    <t>황덕노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</si>
</sst>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36.40605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0.79026604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0.22168521999999999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667.94529999999997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1524.2910999999999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48.271286000000003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54.918849999999999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7.0533146999999996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344.08499999999998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5.9357639999999996E-3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2.6470883000000001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13.389241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32.79128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50.072871999999997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7.7480000000000002</c:v>
                </c:pt>
                <c:pt idx="1">
                  <c:v>9.7279999999999998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6.0619316000000003</c:v>
                </c:pt>
                <c:pt idx="1">
                  <c:v>7.7105800000000002</c:v>
                </c:pt>
                <c:pt idx="2">
                  <c:v>6.4211893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267.50457999999998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7.4009676000000004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81.650999999999996</c:v>
                </c:pt>
                <c:pt idx="1">
                  <c:v>4.6239999999999997</c:v>
                </c:pt>
                <c:pt idx="2">
                  <c:v>13.725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1143.4204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37.79965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231.93792999999999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1.6948634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3522.9175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8.3348329999999997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1.5141902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102.67926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0.54207413999999998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8.3060919999999996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1.5141902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283.45740000000001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3.796773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황덕노, ID : H1800081)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15:40:01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1143.4204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36.40605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13.389241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81.650999999999996</v>
      </c>
      <c r="G8" s="59">
        <f>'DRIs DATA 입력'!G8</f>
        <v>4.6239999999999997</v>
      </c>
      <c r="H8" s="59">
        <f>'DRIs DATA 입력'!H8</f>
        <v>13.725</v>
      </c>
      <c r="I8" s="46"/>
      <c r="J8" s="59" t="s">
        <v>216</v>
      </c>
      <c r="K8" s="59">
        <f>'DRIs DATA 입력'!K8</f>
        <v>7.7480000000000002</v>
      </c>
      <c r="L8" s="59">
        <f>'DRIs DATA 입력'!L8</f>
        <v>9.7279999999999998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267.50457999999998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7.4009676000000004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1.6948634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102.67926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37.79965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0.87214833000000003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0.54207413999999998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8.3060919999999996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1.5141902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283.45740000000001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3.796773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0.79026604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0.22168521999999999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231.93792999999999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667.94529999999997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3522.9175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1524.2910999999999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48.271286000000003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54.918849999999999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8.3348329999999997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7.0533146999999996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344.08499999999998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5.9357639999999996E-3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2.6470883000000001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32.79128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50.072871999999997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:H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310</v>
      </c>
      <c r="G1" s="62" t="s">
        <v>293</v>
      </c>
      <c r="H1" s="61" t="s">
        <v>311</v>
      </c>
    </row>
    <row r="3" spans="1:27" x14ac:dyDescent="0.3">
      <c r="A3" s="71" t="s">
        <v>312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294</v>
      </c>
      <c r="B4" s="69"/>
      <c r="C4" s="69"/>
      <c r="E4" s="66" t="s">
        <v>295</v>
      </c>
      <c r="F4" s="67"/>
      <c r="G4" s="67"/>
      <c r="H4" s="68"/>
      <c r="J4" s="66" t="s">
        <v>296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297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314</v>
      </c>
      <c r="E5" s="65"/>
      <c r="F5" s="65" t="s">
        <v>315</v>
      </c>
      <c r="G5" s="65" t="s">
        <v>316</v>
      </c>
      <c r="H5" s="65" t="s">
        <v>46</v>
      </c>
      <c r="J5" s="65"/>
      <c r="K5" s="65" t="s">
        <v>317</v>
      </c>
      <c r="L5" s="65" t="s">
        <v>318</v>
      </c>
      <c r="N5" s="65"/>
      <c r="O5" s="65" t="s">
        <v>304</v>
      </c>
      <c r="P5" s="65" t="s">
        <v>319</v>
      </c>
      <c r="Q5" s="65" t="s">
        <v>278</v>
      </c>
      <c r="R5" s="65" t="s">
        <v>320</v>
      </c>
      <c r="S5" s="65" t="s">
        <v>314</v>
      </c>
      <c r="U5" s="65"/>
      <c r="V5" s="65" t="s">
        <v>321</v>
      </c>
      <c r="W5" s="65" t="s">
        <v>319</v>
      </c>
      <c r="X5" s="65" t="s">
        <v>322</v>
      </c>
      <c r="Y5" s="65" t="s">
        <v>320</v>
      </c>
      <c r="Z5" s="65" t="s">
        <v>314</v>
      </c>
    </row>
    <row r="6" spans="1:27" x14ac:dyDescent="0.3">
      <c r="A6" s="65" t="s">
        <v>294</v>
      </c>
      <c r="B6" s="65">
        <v>2000</v>
      </c>
      <c r="C6" s="65">
        <v>1143.4204</v>
      </c>
      <c r="E6" s="65" t="s">
        <v>323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324</v>
      </c>
      <c r="O6" s="65">
        <v>45</v>
      </c>
      <c r="P6" s="65">
        <v>55</v>
      </c>
      <c r="Q6" s="65">
        <v>0</v>
      </c>
      <c r="R6" s="65">
        <v>0</v>
      </c>
      <c r="S6" s="65">
        <v>36.40605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13.389241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326</v>
      </c>
      <c r="F8" s="65">
        <v>81.650999999999996</v>
      </c>
      <c r="G8" s="65">
        <v>4.6239999999999997</v>
      </c>
      <c r="H8" s="65">
        <v>13.725</v>
      </c>
      <c r="J8" s="65" t="s">
        <v>326</v>
      </c>
      <c r="K8" s="65">
        <v>7.7480000000000002</v>
      </c>
      <c r="L8" s="65">
        <v>9.7279999999999998</v>
      </c>
    </row>
    <row r="13" spans="1:27" x14ac:dyDescent="0.3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327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304</v>
      </c>
      <c r="C15" s="65" t="s">
        <v>319</v>
      </c>
      <c r="D15" s="65" t="s">
        <v>322</v>
      </c>
      <c r="E15" s="65" t="s">
        <v>320</v>
      </c>
      <c r="F15" s="65" t="s">
        <v>276</v>
      </c>
      <c r="H15" s="65"/>
      <c r="I15" s="65" t="s">
        <v>304</v>
      </c>
      <c r="J15" s="65" t="s">
        <v>319</v>
      </c>
      <c r="K15" s="65" t="s">
        <v>278</v>
      </c>
      <c r="L15" s="65" t="s">
        <v>279</v>
      </c>
      <c r="M15" s="65" t="s">
        <v>314</v>
      </c>
      <c r="O15" s="65"/>
      <c r="P15" s="65" t="s">
        <v>321</v>
      </c>
      <c r="Q15" s="65" t="s">
        <v>277</v>
      </c>
      <c r="R15" s="65" t="s">
        <v>278</v>
      </c>
      <c r="S15" s="65" t="s">
        <v>320</v>
      </c>
      <c r="T15" s="65" t="s">
        <v>276</v>
      </c>
      <c r="V15" s="65"/>
      <c r="W15" s="65" t="s">
        <v>321</v>
      </c>
      <c r="X15" s="65" t="s">
        <v>277</v>
      </c>
      <c r="Y15" s="65" t="s">
        <v>322</v>
      </c>
      <c r="Z15" s="65" t="s">
        <v>279</v>
      </c>
      <c r="AA15" s="65" t="s">
        <v>314</v>
      </c>
    </row>
    <row r="16" spans="1:27" x14ac:dyDescent="0.3">
      <c r="A16" s="65" t="s">
        <v>280</v>
      </c>
      <c r="B16" s="65">
        <v>500</v>
      </c>
      <c r="C16" s="65">
        <v>700</v>
      </c>
      <c r="D16" s="65">
        <v>0</v>
      </c>
      <c r="E16" s="65">
        <v>3000</v>
      </c>
      <c r="F16" s="65">
        <v>267.50457999999998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7.4009676000000004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1.6948634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102.67926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330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331</v>
      </c>
      <c r="W24" s="69"/>
      <c r="X24" s="69"/>
      <c r="Y24" s="69"/>
      <c r="Z24" s="69"/>
      <c r="AA24" s="69"/>
      <c r="AC24" s="69" t="s">
        <v>332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285</v>
      </c>
      <c r="AY24" s="69"/>
      <c r="AZ24" s="69"/>
      <c r="BA24" s="69"/>
      <c r="BB24" s="69"/>
      <c r="BC24" s="69"/>
      <c r="BE24" s="69" t="s">
        <v>305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304</v>
      </c>
      <c r="C25" s="65" t="s">
        <v>277</v>
      </c>
      <c r="D25" s="65" t="s">
        <v>322</v>
      </c>
      <c r="E25" s="65" t="s">
        <v>320</v>
      </c>
      <c r="F25" s="65" t="s">
        <v>276</v>
      </c>
      <c r="H25" s="65"/>
      <c r="I25" s="65" t="s">
        <v>304</v>
      </c>
      <c r="J25" s="65" t="s">
        <v>319</v>
      </c>
      <c r="K25" s="65" t="s">
        <v>278</v>
      </c>
      <c r="L25" s="65" t="s">
        <v>320</v>
      </c>
      <c r="M25" s="65" t="s">
        <v>276</v>
      </c>
      <c r="O25" s="65"/>
      <c r="P25" s="65" t="s">
        <v>321</v>
      </c>
      <c r="Q25" s="65" t="s">
        <v>277</v>
      </c>
      <c r="R25" s="65" t="s">
        <v>322</v>
      </c>
      <c r="S25" s="65" t="s">
        <v>279</v>
      </c>
      <c r="T25" s="65" t="s">
        <v>276</v>
      </c>
      <c r="V25" s="65"/>
      <c r="W25" s="65" t="s">
        <v>321</v>
      </c>
      <c r="X25" s="65" t="s">
        <v>319</v>
      </c>
      <c r="Y25" s="65" t="s">
        <v>278</v>
      </c>
      <c r="Z25" s="65" t="s">
        <v>279</v>
      </c>
      <c r="AA25" s="65" t="s">
        <v>276</v>
      </c>
      <c r="AC25" s="65"/>
      <c r="AD25" s="65" t="s">
        <v>304</v>
      </c>
      <c r="AE25" s="65" t="s">
        <v>319</v>
      </c>
      <c r="AF25" s="65" t="s">
        <v>322</v>
      </c>
      <c r="AG25" s="65" t="s">
        <v>279</v>
      </c>
      <c r="AH25" s="65" t="s">
        <v>314</v>
      </c>
      <c r="AJ25" s="65"/>
      <c r="AK25" s="65" t="s">
        <v>304</v>
      </c>
      <c r="AL25" s="65" t="s">
        <v>277</v>
      </c>
      <c r="AM25" s="65" t="s">
        <v>278</v>
      </c>
      <c r="AN25" s="65" t="s">
        <v>279</v>
      </c>
      <c r="AO25" s="65" t="s">
        <v>314</v>
      </c>
      <c r="AQ25" s="65"/>
      <c r="AR25" s="65" t="s">
        <v>304</v>
      </c>
      <c r="AS25" s="65" t="s">
        <v>277</v>
      </c>
      <c r="AT25" s="65" t="s">
        <v>278</v>
      </c>
      <c r="AU25" s="65" t="s">
        <v>320</v>
      </c>
      <c r="AV25" s="65" t="s">
        <v>276</v>
      </c>
      <c r="AX25" s="65"/>
      <c r="AY25" s="65" t="s">
        <v>321</v>
      </c>
      <c r="AZ25" s="65" t="s">
        <v>319</v>
      </c>
      <c r="BA25" s="65" t="s">
        <v>278</v>
      </c>
      <c r="BB25" s="65" t="s">
        <v>320</v>
      </c>
      <c r="BC25" s="65" t="s">
        <v>276</v>
      </c>
      <c r="BE25" s="65"/>
      <c r="BF25" s="65" t="s">
        <v>321</v>
      </c>
      <c r="BG25" s="65" t="s">
        <v>277</v>
      </c>
      <c r="BH25" s="65" t="s">
        <v>278</v>
      </c>
      <c r="BI25" s="65" t="s">
        <v>320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37.79965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0.87214833000000003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0.54207413999999998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8.3060919999999996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1.5141902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283.45740000000001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3.796773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0.79026604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0.22168521999999999</v>
      </c>
    </row>
    <row r="33" spans="1:68" x14ac:dyDescent="0.3">
      <c r="A33" s="70" t="s">
        <v>333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334</v>
      </c>
      <c r="B34" s="69"/>
      <c r="C34" s="69"/>
      <c r="D34" s="69"/>
      <c r="E34" s="69"/>
      <c r="F34" s="69"/>
      <c r="H34" s="69" t="s">
        <v>335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286</v>
      </c>
      <c r="W34" s="69"/>
      <c r="X34" s="69"/>
      <c r="Y34" s="69"/>
      <c r="Z34" s="69"/>
      <c r="AA34" s="69"/>
      <c r="AC34" s="69" t="s">
        <v>336</v>
      </c>
      <c r="AD34" s="69"/>
      <c r="AE34" s="69"/>
      <c r="AF34" s="69"/>
      <c r="AG34" s="69"/>
      <c r="AH34" s="69"/>
      <c r="AJ34" s="69" t="s">
        <v>337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304</v>
      </c>
      <c r="C35" s="65" t="s">
        <v>319</v>
      </c>
      <c r="D35" s="65" t="s">
        <v>278</v>
      </c>
      <c r="E35" s="65" t="s">
        <v>279</v>
      </c>
      <c r="F35" s="65" t="s">
        <v>276</v>
      </c>
      <c r="H35" s="65"/>
      <c r="I35" s="65" t="s">
        <v>304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304</v>
      </c>
      <c r="Q35" s="65" t="s">
        <v>319</v>
      </c>
      <c r="R35" s="65" t="s">
        <v>322</v>
      </c>
      <c r="S35" s="65" t="s">
        <v>320</v>
      </c>
      <c r="T35" s="65" t="s">
        <v>276</v>
      </c>
      <c r="V35" s="65"/>
      <c r="W35" s="65" t="s">
        <v>321</v>
      </c>
      <c r="X35" s="65" t="s">
        <v>277</v>
      </c>
      <c r="Y35" s="65" t="s">
        <v>278</v>
      </c>
      <c r="Z35" s="65" t="s">
        <v>320</v>
      </c>
      <c r="AA35" s="65" t="s">
        <v>276</v>
      </c>
      <c r="AC35" s="65"/>
      <c r="AD35" s="65" t="s">
        <v>304</v>
      </c>
      <c r="AE35" s="65" t="s">
        <v>319</v>
      </c>
      <c r="AF35" s="65" t="s">
        <v>278</v>
      </c>
      <c r="AG35" s="65" t="s">
        <v>279</v>
      </c>
      <c r="AH35" s="65" t="s">
        <v>314</v>
      </c>
      <c r="AJ35" s="65"/>
      <c r="AK35" s="65" t="s">
        <v>304</v>
      </c>
      <c r="AL35" s="65" t="s">
        <v>319</v>
      </c>
      <c r="AM35" s="65" t="s">
        <v>322</v>
      </c>
      <c r="AN35" s="65" t="s">
        <v>320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231.93792999999999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667.94529999999997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3522.9175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1524.2910999999999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48.271286000000003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54.918849999999999</v>
      </c>
    </row>
    <row r="43" spans="1:68" x14ac:dyDescent="0.3">
      <c r="A43" s="70" t="s">
        <v>287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338</v>
      </c>
      <c r="B44" s="69"/>
      <c r="C44" s="69"/>
      <c r="D44" s="69"/>
      <c r="E44" s="69"/>
      <c r="F44" s="69"/>
      <c r="H44" s="69" t="s">
        <v>307</v>
      </c>
      <c r="I44" s="69"/>
      <c r="J44" s="69"/>
      <c r="K44" s="69"/>
      <c r="L44" s="69"/>
      <c r="M44" s="69"/>
      <c r="O44" s="69" t="s">
        <v>288</v>
      </c>
      <c r="P44" s="69"/>
      <c r="Q44" s="69"/>
      <c r="R44" s="69"/>
      <c r="S44" s="69"/>
      <c r="T44" s="69"/>
      <c r="V44" s="69" t="s">
        <v>289</v>
      </c>
      <c r="W44" s="69"/>
      <c r="X44" s="69"/>
      <c r="Y44" s="69"/>
      <c r="Z44" s="69"/>
      <c r="AA44" s="69"/>
      <c r="AC44" s="69" t="s">
        <v>339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290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342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304</v>
      </c>
      <c r="C45" s="65" t="s">
        <v>277</v>
      </c>
      <c r="D45" s="65" t="s">
        <v>278</v>
      </c>
      <c r="E45" s="65" t="s">
        <v>320</v>
      </c>
      <c r="F45" s="65" t="s">
        <v>314</v>
      </c>
      <c r="H45" s="65"/>
      <c r="I45" s="65" t="s">
        <v>321</v>
      </c>
      <c r="J45" s="65" t="s">
        <v>277</v>
      </c>
      <c r="K45" s="65" t="s">
        <v>322</v>
      </c>
      <c r="L45" s="65" t="s">
        <v>320</v>
      </c>
      <c r="M45" s="65" t="s">
        <v>276</v>
      </c>
      <c r="O45" s="65"/>
      <c r="P45" s="65" t="s">
        <v>304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321</v>
      </c>
      <c r="X45" s="65" t="s">
        <v>277</v>
      </c>
      <c r="Y45" s="65" t="s">
        <v>322</v>
      </c>
      <c r="Z45" s="65" t="s">
        <v>320</v>
      </c>
      <c r="AA45" s="65" t="s">
        <v>314</v>
      </c>
      <c r="AC45" s="65"/>
      <c r="AD45" s="65" t="s">
        <v>321</v>
      </c>
      <c r="AE45" s="65" t="s">
        <v>319</v>
      </c>
      <c r="AF45" s="65" t="s">
        <v>278</v>
      </c>
      <c r="AG45" s="65" t="s">
        <v>320</v>
      </c>
      <c r="AH45" s="65" t="s">
        <v>276</v>
      </c>
      <c r="AJ45" s="65"/>
      <c r="AK45" s="65" t="s">
        <v>304</v>
      </c>
      <c r="AL45" s="65" t="s">
        <v>277</v>
      </c>
      <c r="AM45" s="65" t="s">
        <v>278</v>
      </c>
      <c r="AN45" s="65" t="s">
        <v>279</v>
      </c>
      <c r="AO45" s="65" t="s">
        <v>314</v>
      </c>
      <c r="AQ45" s="65"/>
      <c r="AR45" s="65" t="s">
        <v>304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321</v>
      </c>
      <c r="AZ45" s="65" t="s">
        <v>319</v>
      </c>
      <c r="BA45" s="65" t="s">
        <v>322</v>
      </c>
      <c r="BB45" s="65" t="s">
        <v>320</v>
      </c>
      <c r="BC45" s="65" t="s">
        <v>276</v>
      </c>
      <c r="BE45" s="65"/>
      <c r="BF45" s="65" t="s">
        <v>321</v>
      </c>
      <c r="BG45" s="65" t="s">
        <v>319</v>
      </c>
      <c r="BH45" s="65" t="s">
        <v>278</v>
      </c>
      <c r="BI45" s="65" t="s">
        <v>320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8.3348329999999997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7.0533146999999996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344.08499999999998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5.9357639999999996E-3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2.6470883000000001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32.79128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50.072871999999997</v>
      </c>
      <c r="AX46" s="65" t="s">
        <v>309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343</v>
      </c>
      <c r="B2" s="61" t="s">
        <v>344</v>
      </c>
      <c r="C2" s="61" t="s">
        <v>301</v>
      </c>
      <c r="D2" s="61">
        <v>65</v>
      </c>
      <c r="E2" s="61">
        <v>1143.4204</v>
      </c>
      <c r="F2" s="61">
        <v>216.58127999999999</v>
      </c>
      <c r="G2" s="61">
        <v>12.265851</v>
      </c>
      <c r="H2" s="61">
        <v>7.2018766000000003</v>
      </c>
      <c r="I2" s="61">
        <v>5.063974</v>
      </c>
      <c r="J2" s="61">
        <v>36.40605</v>
      </c>
      <c r="K2" s="61">
        <v>24.961334000000001</v>
      </c>
      <c r="L2" s="61">
        <v>11.444717000000001</v>
      </c>
      <c r="M2" s="61">
        <v>13.389241</v>
      </c>
      <c r="N2" s="61">
        <v>1.1759206</v>
      </c>
      <c r="O2" s="61">
        <v>6.8745073999999997</v>
      </c>
      <c r="P2" s="61">
        <v>332.34982000000002</v>
      </c>
      <c r="Q2" s="61">
        <v>13.963558000000001</v>
      </c>
      <c r="R2" s="61">
        <v>267.50457999999998</v>
      </c>
      <c r="S2" s="61">
        <v>38.741034999999997</v>
      </c>
      <c r="T2" s="61">
        <v>2745.1626000000001</v>
      </c>
      <c r="U2" s="61">
        <v>1.6948634</v>
      </c>
      <c r="V2" s="61">
        <v>7.4009676000000004</v>
      </c>
      <c r="W2" s="61">
        <v>102.67926</v>
      </c>
      <c r="X2" s="61">
        <v>37.79965</v>
      </c>
      <c r="Y2" s="61">
        <v>0.87214833000000003</v>
      </c>
      <c r="Z2" s="61">
        <v>0.54207413999999998</v>
      </c>
      <c r="AA2" s="61">
        <v>8.3060919999999996</v>
      </c>
      <c r="AB2" s="61">
        <v>1.5141902</v>
      </c>
      <c r="AC2" s="61">
        <v>283.45740000000001</v>
      </c>
      <c r="AD2" s="61">
        <v>3.796773</v>
      </c>
      <c r="AE2" s="61">
        <v>0.79026604</v>
      </c>
      <c r="AF2" s="61">
        <v>0.22168521999999999</v>
      </c>
      <c r="AG2" s="61">
        <v>231.93792999999999</v>
      </c>
      <c r="AH2" s="61">
        <v>138.11922000000001</v>
      </c>
      <c r="AI2" s="61">
        <v>93.818700000000007</v>
      </c>
      <c r="AJ2" s="61">
        <v>667.94529999999997</v>
      </c>
      <c r="AK2" s="61">
        <v>3522.9175</v>
      </c>
      <c r="AL2" s="61">
        <v>48.271286000000003</v>
      </c>
      <c r="AM2" s="61">
        <v>1524.2910999999999</v>
      </c>
      <c r="AN2" s="61">
        <v>54.918849999999999</v>
      </c>
      <c r="AO2" s="61">
        <v>8.3348329999999997</v>
      </c>
      <c r="AP2" s="61">
        <v>6.6627830000000001</v>
      </c>
      <c r="AQ2" s="61">
        <v>1.6720501999999999</v>
      </c>
      <c r="AR2" s="61">
        <v>7.0533146999999996</v>
      </c>
      <c r="AS2" s="61">
        <v>344.08499999999998</v>
      </c>
      <c r="AT2" s="61">
        <v>5.9357639999999996E-3</v>
      </c>
      <c r="AU2" s="61">
        <v>2.6470883000000001</v>
      </c>
      <c r="AV2" s="61">
        <v>32.79128</v>
      </c>
      <c r="AW2" s="61">
        <v>50.072871999999997</v>
      </c>
      <c r="AX2" s="61">
        <v>4.0211364999999999E-2</v>
      </c>
      <c r="AY2" s="61">
        <v>0.48434147</v>
      </c>
      <c r="AZ2" s="61">
        <v>87.857510000000005</v>
      </c>
      <c r="BA2" s="61">
        <v>20.196052999999999</v>
      </c>
      <c r="BB2" s="61">
        <v>6.0619316000000003</v>
      </c>
      <c r="BC2" s="61">
        <v>7.7105800000000002</v>
      </c>
      <c r="BD2" s="61">
        <v>6.4211893</v>
      </c>
      <c r="BE2" s="61">
        <v>0.41862284999999999</v>
      </c>
      <c r="BF2" s="61">
        <v>2.6290870000000002</v>
      </c>
      <c r="BG2" s="61">
        <v>5.7591404999999998E-4</v>
      </c>
      <c r="BH2" s="61">
        <v>1.5538923E-3</v>
      </c>
      <c r="BI2" s="61">
        <v>1.1361281E-3</v>
      </c>
      <c r="BJ2" s="61">
        <v>1.3491091E-2</v>
      </c>
      <c r="BK2" s="61">
        <v>4.4301083000000002E-5</v>
      </c>
      <c r="BL2" s="61">
        <v>0.13188459999999999</v>
      </c>
      <c r="BM2" s="61">
        <v>2.2774025999999998</v>
      </c>
      <c r="BN2" s="61">
        <v>0.56165209999999999</v>
      </c>
      <c r="BO2" s="61">
        <v>31.514911999999999</v>
      </c>
      <c r="BP2" s="61">
        <v>6.9926199999999996</v>
      </c>
      <c r="BQ2" s="61">
        <v>9.5534890000000008</v>
      </c>
      <c r="BR2" s="61">
        <v>34.401904999999999</v>
      </c>
      <c r="BS2" s="61">
        <v>11.971878999999999</v>
      </c>
      <c r="BT2" s="61">
        <v>7.3849289999999996</v>
      </c>
      <c r="BU2" s="61">
        <v>1.2506597999999999E-3</v>
      </c>
      <c r="BV2" s="61">
        <v>5.4019115999999999E-2</v>
      </c>
      <c r="BW2" s="61">
        <v>0.4769024</v>
      </c>
      <c r="BX2" s="61">
        <v>0.75776505000000005</v>
      </c>
      <c r="BY2" s="61">
        <v>5.9061210000000003E-2</v>
      </c>
      <c r="BZ2" s="61">
        <v>1.336221E-4</v>
      </c>
      <c r="CA2" s="61">
        <v>0.25242108000000002</v>
      </c>
      <c r="CB2" s="61">
        <v>3.9469461999999997E-2</v>
      </c>
      <c r="CC2" s="61">
        <v>7.5406849999999997E-2</v>
      </c>
      <c r="CD2" s="61">
        <v>1.1352264000000001</v>
      </c>
      <c r="CE2" s="61">
        <v>2.0711730000000001E-2</v>
      </c>
      <c r="CF2" s="61">
        <v>0.11349672</v>
      </c>
      <c r="CG2" s="61">
        <v>0</v>
      </c>
      <c r="CH2" s="61">
        <v>7.339763E-3</v>
      </c>
      <c r="CI2" s="61">
        <v>4.6815999999999998E-7</v>
      </c>
      <c r="CJ2" s="61">
        <v>2.3577015000000001</v>
      </c>
      <c r="CK2" s="61">
        <v>5.6697526000000003E-3</v>
      </c>
      <c r="CL2" s="61">
        <v>8.0643270000000003E-2</v>
      </c>
      <c r="CM2" s="61">
        <v>2.1200662000000001</v>
      </c>
      <c r="CN2" s="61">
        <v>1579.2433000000001</v>
      </c>
      <c r="CO2" s="61">
        <v>2710.7296999999999</v>
      </c>
      <c r="CP2" s="61">
        <v>1362.3125</v>
      </c>
      <c r="CQ2" s="61">
        <v>561.53920000000005</v>
      </c>
      <c r="CR2" s="61">
        <v>306.80047999999999</v>
      </c>
      <c r="CS2" s="61">
        <v>365.83893</v>
      </c>
      <c r="CT2" s="61">
        <v>1532.4463000000001</v>
      </c>
      <c r="CU2" s="61">
        <v>826.35609999999997</v>
      </c>
      <c r="CV2" s="61">
        <v>1114.7539999999999</v>
      </c>
      <c r="CW2" s="61">
        <v>902.72753999999998</v>
      </c>
      <c r="CX2" s="61">
        <v>289.41057999999998</v>
      </c>
      <c r="CY2" s="61">
        <v>2133.2809999999999</v>
      </c>
      <c r="CZ2" s="61">
        <v>798.30780000000004</v>
      </c>
      <c r="DA2" s="61">
        <v>2288.4677999999999</v>
      </c>
      <c r="DB2" s="61">
        <v>2372.6396</v>
      </c>
      <c r="DC2" s="61">
        <v>3063.7334000000001</v>
      </c>
      <c r="DD2" s="61">
        <v>4594.0703000000003</v>
      </c>
      <c r="DE2" s="61">
        <v>890.48644999999999</v>
      </c>
      <c r="DF2" s="61">
        <v>2669.7379999999998</v>
      </c>
      <c r="DG2" s="61">
        <v>1088.6935000000001</v>
      </c>
      <c r="DH2" s="61">
        <v>58.872993000000001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20.196052999999999</v>
      </c>
      <c r="B6">
        <f>BB2</f>
        <v>6.0619316000000003</v>
      </c>
      <c r="C6">
        <f>BC2</f>
        <v>7.7105800000000002</v>
      </c>
      <c r="D6">
        <f>BD2</f>
        <v>6.4211893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20383</v>
      </c>
      <c r="C2" s="56">
        <f ca="1">YEAR(TODAY())-YEAR(B2)+IF(TODAY()&gt;=DATE(YEAR(TODAY()),MONTH(B2),DAY(B2)),0,-1)</f>
        <v>66</v>
      </c>
      <c r="E2" s="52">
        <v>160.4</v>
      </c>
      <c r="F2" s="53" t="s">
        <v>39</v>
      </c>
      <c r="G2" s="52">
        <v>61.1</v>
      </c>
      <c r="H2" s="51" t="s">
        <v>41</v>
      </c>
      <c r="I2" s="72">
        <f>ROUND(G3/E3^2,1)</f>
        <v>23.7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61.1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황덕노, ID : H1800081)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15:40:01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160.4</v>
      </c>
      <c r="L12" s="129"/>
      <c r="M12" s="122">
        <f>'개인정보 및 신체계측 입력'!G2</f>
        <v>61.1</v>
      </c>
      <c r="N12" s="123"/>
      <c r="O12" s="118" t="s">
        <v>271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황덕노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81.650999999999996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4.6239999999999997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13.725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9.6999999999999993</v>
      </c>
      <c r="L72" s="36" t="s">
        <v>53</v>
      </c>
      <c r="M72" s="36">
        <f>ROUND('DRIs DATA'!K8,1)</f>
        <v>7.7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35.67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61.67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37.799999999999997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100.95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28.99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234.86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83.35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2021-11-17T07:26:54Z</dcterms:modified>
</cp:coreProperties>
</file>