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<sst xmlns="http://schemas.openxmlformats.org/spreadsheetml/2006/main" count="692" uniqueCount="337">
  <si>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</si>
  <si>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</si>
  <si>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</si>
  <si>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</si>
  <si>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</si>
  <si>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</si>
  <si>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</si>
  <si>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</si>
  <si>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</si>
  <si>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</si>
  <si>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</si>
  <si>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</si>
  <si>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</si>
  <si>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</si>
  <si>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</si>
  <si>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</si>
  <si>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</si>
  <si>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</si>
  <si>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</si>
  <si>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</si>
  <si>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</si>
  <si>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</si>
  <si>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</si>
  <si>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</si>
  <si>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</si>
  <si>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</si>
  <si>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</si>
  <si>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</si>
  <si>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</si>
  <si>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</si>
  <si>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</si>
  <si>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</si>
  <si>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</si>
  <si>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</si>
  <si>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</si>
  <si>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</si>
  <si>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</si>
  <si>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</si>
  <si>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</si>
  <si>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</si>
  <si>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</si>
  <si>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</si>
  <si>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</si>
  <si>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</si>
  <si>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</si>
  <si>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</si>
  <si>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</si>
  <si>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</si>
  <si>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</si>
  <si>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</si>
  <si>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</si>
  <si>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</si>
  <si>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</si>
  <si>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</si>
  <si>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</si>
  <si>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</si>
  <si>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</si>
  <si>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</si>
  <si>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</si>
  <si>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</si>
  <si>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</si>
  <si>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</si>
  <si>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</si>
  <si>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</si>
  <si>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</si>
  <si>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</si>
  <si>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</si>
  <si>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</si>
  <si>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</si>
  <si>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</si>
  <si>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</si>
  <si>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</si>
  <si>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</si>
  <si>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</si>
  <si>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</si>
  <si>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</si>
  <si>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</si>
  <si>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</si>
  <si>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</si>
  <si>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</si>
  <si>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</si>
  <si>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</si>
  <si>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</si>
  <si>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</si>
  <si>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</si>
  <si>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</si>
  <si>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</si>
  <si>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</si>
  <si>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</si>
  <si>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</si>
  <si>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</si>
  <si>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</si>
  <si>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</si>
  <si>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</si>
  <si>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</si>
  <si>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</si>
  <si>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</si>
  <si>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</si>
  <si>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</si>
  <si>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</si>
  <si>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</si>
  <si>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</si>
  <si>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</si>
  <si>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</si>
  <si>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</si>
  <si>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</si>
  <si>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</si>
  <si>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</si>
  <si>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</si>
  <si>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</si>
  <si>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</si>
  <si>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</si>
  <si>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</si>
  <si>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</si>
  <si>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</si>
  <si>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</si>
  <si>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</si>
  <si>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</si>
  <si>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</si>
  <si>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</si>
  <si>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</si>
  <si>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</si>
  <si>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</si>
  <si>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</si>
  <si>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</si>
  <si>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</si>
  <si>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</si>
  <si>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</si>
  <si>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</si>
  <si>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</si>
  <si>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</si>
  <si>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</si>
  <si>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</si>
  <si>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</si>
  <si>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</si>
  <si>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</si>
  <si>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</si>
  <si>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</si>
  <si>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</si>
  <si>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</si>
  <si>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</si>
  <si>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</si>
  <si>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</si>
  <si>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</si>
  <si>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</si>
  <si>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</si>
  <si>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</si>
  <si>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</si>
  <si>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</si>
  <si>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</si>
  <si>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</si>
  <si>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</si>
  <si>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</si>
  <si>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</si>
  <si>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</si>
  <si>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</si>
  <si>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</si>
  <si>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</si>
  <si>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</si>
  <si>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</si>
  <si>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</si>
  <si>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</si>
  <si>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</si>
  <si>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</si>
  <si>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</si>
  <si>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</si>
  <si>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</si>
  <si>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</si>
  <si>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</si>
  <si>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</si>
  <si>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</si>
  <si>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</si>
  <si>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</si>
  <si>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</si>
  <si>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</si>
  <si>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</si>
  <si>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</si>
  <si>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</si>
  <si>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</si>
  <si>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</si>
  <si>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</si>
  <si>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</si>
  <si>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</si>
  <si>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</si>
  <si>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</si>
  <si>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</si>
  <si>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</si>
  <si>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</si>
  <si>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</si>
  <si>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</si>
  <si>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</si>
  <si>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</si>
  <si>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</si>
  <si>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</si>
  <si>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</si>
  <si>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</si>
  <si>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</si>
  <si>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</si>
  <si>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</si>
  <si>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</si>
  <si>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</si>
  <si>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</si>
  <si>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</si>
  <si>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</si>
  <si>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</si>
  <si>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</si>
  <si>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</si>
  <si>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</si>
  <si>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</si>
  <si>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</si>
  <si>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</si>
  <si>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</si>
  <si>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</si>
  <si>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</si>
  <si>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</si>
  <si>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</si>
  <si>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</si>
  <si>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</si>
  <si>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</si>
  <si>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</si>
  <si>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</si>
  <si>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</si>
  <si>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</si>
  <si>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</si>
  <si>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</si>
  <si>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</si>
  <si>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</si>
  <si>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</si>
  <si>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</si>
  <si>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</si>
  <si>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</si>
  <si>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</si>
  <si>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</si>
  <si>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</si>
  <si>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</si>
  <si>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</si>
  <si>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</si>
  <si>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</si>
  <si>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</si>
  <si>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</si>
  <si>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</si>
  <si>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</si>
  <si>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</si>
  <si>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</si>
  <si>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</si>
  <si>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</si>
  <si>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</si>
  <si>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</si>
  <si>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</si>
  <si>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</si>
  <si>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</si>
  <si>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</si>
  <si>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</si>
  <si>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</si>
  <si>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</si>
  <si>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</si>
  <si>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</si>
  <si>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</si>
  <si>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</si>
  <si>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</si>
  <si>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</si>
  <si>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</si>
  <si>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</si>
  <si>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</si>
  <si>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</si>
  <si>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</si>
  <si>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</si>
  <si>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</si>
  <si>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</si>
  <si>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</si>
  <si>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</si>
  <si>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</si>
  <si>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</si>
  <si>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</si>
  <si>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</si>
  <si>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</si>
  <si>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</si>
  <si>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</si>
  <si>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</si>
  <si>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</si>
  <si>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</si>
  <si>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</si>
  <si>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</si>
  <si>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</si>
  <si>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</si>
  <si>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</si>
  <si>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</si>
  <si>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</si>
  <si>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</si>
  <si>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</si>
  <si>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</si>
  <si>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</si>
  <si>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</si>
  <si>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</si>
  <si>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</si>
  <si>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</si>
  <si>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</si>
  <si>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</si>
  <si>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</si>
  <si>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</si>
  <si>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</si>
  <si>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</si>
  <si>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</si>
  <si>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</si>
  <si>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</si>
  <si>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</si>
  <si>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</si>
  <si>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</si>
  <si>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</si>
  <si>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</si>
  <si>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</si>
  <si>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</si>
  <si>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</si>
  <si>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</si>
  <si>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</si>
  <si>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</si>
  <si>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</si>
  <si>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</si>
  <si>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</si>
  <si>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</si>
  <si>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</si>
  <si>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</si>
  <si>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</si>
  <si>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</si>
  <si>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</si>
  <si>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</si>
  <si>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</si>
  <si>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</si>
  <si>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</si>
  <si>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</si>
  <si>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F</t>
  </si>
  <si>
    <t>요오드</t>
    <phoneticPr fontId="1" type="noConversion"/>
  </si>
  <si>
    <t>몰리브덴(ug/일)</t>
    <phoneticPr fontId="1" type="noConversion"/>
  </si>
  <si>
    <t>(설문지 : FFQ 95문항 설문지, 사용자 : 김연홍, ID : H1800083)</t>
  </si>
  <si>
    <t>2021년 11월 17일 15:41:32</t>
  </si>
  <si>
    <t>H1800083</t>
  </si>
  <si>
    <t>김연홍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</si>
</sst>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36.277374000000002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2.4415889000000002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3.7771189999999999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735.14197000000001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3290.2449000000001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95.625625999999997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153.89861999999999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5.9464940000000004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1534.681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0.15147147999999999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2.0477639999999999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26.270588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51.743479999999998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31.96001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9.3699999999999992</c:v>
                </c:pt>
                <c:pt idx="1">
                  <c:v>17.797000000000001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6.8097409999999998</c:v>
                </c:pt>
                <c:pt idx="1">
                  <c:v>9.5258319999999994</c:v>
                </c:pt>
                <c:pt idx="2">
                  <c:v>11.601893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926.56669999999997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21.85586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69.137</c:v>
                </c:pt>
                <c:pt idx="1">
                  <c:v>13.834</c:v>
                </c:pt>
                <c:pt idx="2">
                  <c:v>17.029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944.87130000000002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265.72046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405.82690000000002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2.4888241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4154.2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12.399666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1.7767489999999999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339.74588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1.2143942999999999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12.211480999999999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1.7767489999999999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635.83704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4.4677157000000003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김연홍, ID : H1800083)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15:41:32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944.87130000000002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36.277374000000002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26.270588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69.137</v>
      </c>
      <c r="G8" s="59">
        <f>'DRIs DATA 입력'!G8</f>
        <v>13.834</v>
      </c>
      <c r="H8" s="59">
        <f>'DRIs DATA 입력'!H8</f>
        <v>17.029</v>
      </c>
      <c r="I8" s="46"/>
      <c r="J8" s="59" t="s">
        <v>216</v>
      </c>
      <c r="K8" s="59">
        <f>'DRIs DATA 입력'!K8</f>
        <v>9.3699999999999992</v>
      </c>
      <c r="L8" s="59">
        <f>'DRIs DATA 입력'!L8</f>
        <v>17.797000000000001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926.56669999999997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21.85586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2.4888241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339.74588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265.72046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1.4206523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1.2143942999999999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12.211480999999999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1.7767489999999999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635.83704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4.4677157000000003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2.4415889000000002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3.7771189999999999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405.82690000000002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735.14197000000001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4154.2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3290.2449000000001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95.625625999999997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153.89861999999999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12.399666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5.9464940000000004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1534.681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0.15147147999999999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2.0477639999999999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51.743479999999998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31.96001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8" sqref="I4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323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323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1600</v>
      </c>
      <c r="C6" s="65">
        <v>944.87130000000002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324</v>
      </c>
      <c r="O6" s="65">
        <v>40</v>
      </c>
      <c r="P6" s="65">
        <v>45</v>
      </c>
      <c r="Q6" s="65">
        <v>0</v>
      </c>
      <c r="R6" s="65">
        <v>0</v>
      </c>
      <c r="S6" s="65">
        <v>36.277374000000002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26.270588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316</v>
      </c>
      <c r="F8" s="65">
        <v>69.137</v>
      </c>
      <c r="G8" s="65">
        <v>13.834</v>
      </c>
      <c r="H8" s="65">
        <v>17.029</v>
      </c>
      <c r="J8" s="65" t="s">
        <v>316</v>
      </c>
      <c r="K8" s="65">
        <v>9.3699999999999992</v>
      </c>
      <c r="L8" s="65">
        <v>17.797000000000001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323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323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323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410</v>
      </c>
      <c r="C16" s="65">
        <v>550</v>
      </c>
      <c r="D16" s="65">
        <v>0</v>
      </c>
      <c r="E16" s="65">
        <v>3000</v>
      </c>
      <c r="F16" s="65">
        <v>926.56669999999997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21.85586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2.4888241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339.74588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323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323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323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323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323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323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323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323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265.72046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1.4206523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1.2143942999999999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12.211480999999999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1.7767489999999999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635.83704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4.4677157000000003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2.4415889000000002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3.7771189999999999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323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323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323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323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323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405.82690000000002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735.14197000000001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4154.2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3290.2449000000001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95.625625999999997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153.89861999999999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323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323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323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323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323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323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323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323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12.399666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5.9464940000000004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1534.681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0.15147147999999999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2.0477639999999999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51.743479999999998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31.96001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330</v>
      </c>
      <c r="D2" s="61">
        <v>75</v>
      </c>
      <c r="E2" s="61">
        <v>944.87130000000002</v>
      </c>
      <c r="F2" s="61">
        <v>147.2807</v>
      </c>
      <c r="G2" s="61">
        <v>29.470058000000002</v>
      </c>
      <c r="H2" s="61">
        <v>20.393272</v>
      </c>
      <c r="I2" s="61">
        <v>9.0767869999999995</v>
      </c>
      <c r="J2" s="61">
        <v>36.277374000000002</v>
      </c>
      <c r="K2" s="61">
        <v>21.716467000000002</v>
      </c>
      <c r="L2" s="61">
        <v>14.560904499999999</v>
      </c>
      <c r="M2" s="61">
        <v>26.270588</v>
      </c>
      <c r="N2" s="61">
        <v>3.3192431999999998</v>
      </c>
      <c r="O2" s="61">
        <v>17.674939999999999</v>
      </c>
      <c r="P2" s="61">
        <v>1367.6957</v>
      </c>
      <c r="Q2" s="61">
        <v>20.419021999999998</v>
      </c>
      <c r="R2" s="61">
        <v>926.56669999999997</v>
      </c>
      <c r="S2" s="61">
        <v>80.087050000000005</v>
      </c>
      <c r="T2" s="61">
        <v>10157.74</v>
      </c>
      <c r="U2" s="61">
        <v>2.4888241</v>
      </c>
      <c r="V2" s="61">
        <v>21.85586</v>
      </c>
      <c r="W2" s="61">
        <v>339.74588</v>
      </c>
      <c r="X2" s="61">
        <v>265.72046</v>
      </c>
      <c r="Y2" s="61">
        <v>1.4206523</v>
      </c>
      <c r="Z2" s="61">
        <v>1.2143942999999999</v>
      </c>
      <c r="AA2" s="61">
        <v>12.211480999999999</v>
      </c>
      <c r="AB2" s="61">
        <v>1.7767489999999999</v>
      </c>
      <c r="AC2" s="61">
        <v>635.83704</v>
      </c>
      <c r="AD2" s="61">
        <v>4.4677157000000003</v>
      </c>
      <c r="AE2" s="61">
        <v>2.4415889000000002</v>
      </c>
      <c r="AF2" s="61">
        <v>3.7771189999999999</v>
      </c>
      <c r="AG2" s="61">
        <v>405.82690000000002</v>
      </c>
      <c r="AH2" s="61">
        <v>305.5616</v>
      </c>
      <c r="AI2" s="61">
        <v>100.265305</v>
      </c>
      <c r="AJ2" s="61">
        <v>735.14197000000001</v>
      </c>
      <c r="AK2" s="61">
        <v>4154.2</v>
      </c>
      <c r="AL2" s="61">
        <v>95.625625999999997</v>
      </c>
      <c r="AM2" s="61">
        <v>3290.2449000000001</v>
      </c>
      <c r="AN2" s="61">
        <v>153.89861999999999</v>
      </c>
      <c r="AO2" s="61">
        <v>12.399666</v>
      </c>
      <c r="AP2" s="61">
        <v>10.586226999999999</v>
      </c>
      <c r="AQ2" s="61">
        <v>1.8134383999999999</v>
      </c>
      <c r="AR2" s="61">
        <v>5.9464940000000004</v>
      </c>
      <c r="AS2" s="61">
        <v>1534.681</v>
      </c>
      <c r="AT2" s="61">
        <v>0.15147147999999999</v>
      </c>
      <c r="AU2" s="61">
        <v>2.0477639999999999</v>
      </c>
      <c r="AV2" s="61">
        <v>51.743479999999998</v>
      </c>
      <c r="AW2" s="61">
        <v>31.96001</v>
      </c>
      <c r="AX2" s="61">
        <v>0.22190554000000001</v>
      </c>
      <c r="AY2" s="61">
        <v>0.57854899999999998</v>
      </c>
      <c r="AZ2" s="61">
        <v>272.2672</v>
      </c>
      <c r="BA2" s="61">
        <v>27.954432000000001</v>
      </c>
      <c r="BB2" s="61">
        <v>6.8097409999999998</v>
      </c>
      <c r="BC2" s="61">
        <v>9.5258319999999994</v>
      </c>
      <c r="BD2" s="61">
        <v>11.601893</v>
      </c>
      <c r="BE2" s="61">
        <v>0.73533475000000004</v>
      </c>
      <c r="BF2" s="61">
        <v>3.3131468000000002</v>
      </c>
      <c r="BG2" s="61">
        <v>6.9387240000000003E-3</v>
      </c>
      <c r="BH2" s="61">
        <v>8.5750879999999998E-3</v>
      </c>
      <c r="BI2" s="61">
        <v>6.2047680000000003E-3</v>
      </c>
      <c r="BJ2" s="61">
        <v>2.6820185E-2</v>
      </c>
      <c r="BK2" s="61">
        <v>5.3374800000000001E-4</v>
      </c>
      <c r="BL2" s="61">
        <v>0.18498624999999999</v>
      </c>
      <c r="BM2" s="61">
        <v>2.343877</v>
      </c>
      <c r="BN2" s="61">
        <v>0.73512469999999996</v>
      </c>
      <c r="BO2" s="61">
        <v>42.478473999999999</v>
      </c>
      <c r="BP2" s="61">
        <v>7.5689796999999999</v>
      </c>
      <c r="BQ2" s="61">
        <v>14.073569000000001</v>
      </c>
      <c r="BR2" s="61">
        <v>56.179023999999998</v>
      </c>
      <c r="BS2" s="61">
        <v>17.428663</v>
      </c>
      <c r="BT2" s="61">
        <v>8.4024719999999995</v>
      </c>
      <c r="BU2" s="61">
        <v>0.25655967000000002</v>
      </c>
      <c r="BV2" s="61">
        <v>2.6684642000000001E-2</v>
      </c>
      <c r="BW2" s="61">
        <v>0.57896554</v>
      </c>
      <c r="BX2" s="61">
        <v>0.79684823999999999</v>
      </c>
      <c r="BY2" s="61">
        <v>9.2252895000000001E-2</v>
      </c>
      <c r="BZ2" s="61">
        <v>1.3236267000000001E-3</v>
      </c>
      <c r="CA2" s="61">
        <v>1.0750784</v>
      </c>
      <c r="CB2" s="61">
        <v>1.9329355999999999E-2</v>
      </c>
      <c r="CC2" s="61">
        <v>8.6691624999999994E-2</v>
      </c>
      <c r="CD2" s="61">
        <v>0.70214010000000004</v>
      </c>
      <c r="CE2" s="61">
        <v>5.5095706000000001E-2</v>
      </c>
      <c r="CF2" s="61">
        <v>0.13413792999999999</v>
      </c>
      <c r="CG2" s="61">
        <v>4.9500000000000003E-7</v>
      </c>
      <c r="CH2" s="61">
        <v>2.054423E-2</v>
      </c>
      <c r="CI2" s="61">
        <v>1.2663994E-3</v>
      </c>
      <c r="CJ2" s="61">
        <v>1.3685704000000001</v>
      </c>
      <c r="CK2" s="61">
        <v>8.2252109999999996E-3</v>
      </c>
      <c r="CL2" s="61">
        <v>2.3570351999999999</v>
      </c>
      <c r="CM2" s="61">
        <v>2.1991646</v>
      </c>
      <c r="CN2" s="61">
        <v>719.01229999999998</v>
      </c>
      <c r="CO2" s="61">
        <v>1283.5277000000001</v>
      </c>
      <c r="CP2" s="61">
        <v>1069.6766</v>
      </c>
      <c r="CQ2" s="61">
        <v>295.14465000000001</v>
      </c>
      <c r="CR2" s="61">
        <v>187.05449999999999</v>
      </c>
      <c r="CS2" s="61">
        <v>66.458470000000005</v>
      </c>
      <c r="CT2" s="61">
        <v>757.44824000000006</v>
      </c>
      <c r="CU2" s="61">
        <v>546.23113999999998</v>
      </c>
      <c r="CV2" s="61">
        <v>197.39090999999999</v>
      </c>
      <c r="CW2" s="61">
        <v>669.52782999999999</v>
      </c>
      <c r="CX2" s="61">
        <v>201.1542</v>
      </c>
      <c r="CY2" s="61">
        <v>813.6567</v>
      </c>
      <c r="CZ2" s="61">
        <v>522.60659999999996</v>
      </c>
      <c r="DA2" s="61">
        <v>1185.8856000000001</v>
      </c>
      <c r="DB2" s="61">
        <v>982.51697000000001</v>
      </c>
      <c r="DC2" s="61">
        <v>2190.0889999999999</v>
      </c>
      <c r="DD2" s="61">
        <v>3891.9036000000001</v>
      </c>
      <c r="DE2" s="61">
        <v>756.08434999999997</v>
      </c>
      <c r="DF2" s="61">
        <v>915.55359999999996</v>
      </c>
      <c r="DG2" s="61">
        <v>758.33240000000001</v>
      </c>
      <c r="DH2" s="61">
        <v>32.300426000000002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27.954432000000001</v>
      </c>
      <c r="B6">
        <f>BB2</f>
        <v>6.8097409999999998</v>
      </c>
      <c r="C6">
        <f>BC2</f>
        <v>9.5258319999999994</v>
      </c>
      <c r="D6">
        <f>BD2</f>
        <v>11.601893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16743</v>
      </c>
      <c r="C2" s="56">
        <f ca="1">YEAR(TODAY())-YEAR(B2)+IF(TODAY()&gt;=DATE(YEAR(TODAY()),MONTH(B2),DAY(B2)),0,-1)</f>
        <v>76</v>
      </c>
      <c r="E2" s="52">
        <v>160</v>
      </c>
      <c r="F2" s="53" t="s">
        <v>39</v>
      </c>
      <c r="G2" s="52">
        <v>59.2</v>
      </c>
      <c r="H2" s="51" t="s">
        <v>41</v>
      </c>
      <c r="I2" s="72">
        <f>ROUND(G3/E3^2,1)</f>
        <v>23.1</v>
      </c>
    </row>
    <row r="3" spans="1:9" x14ac:dyDescent="0.3">
      <c r="E3" s="51">
        <f>E2/100</f>
        <v>1.6</v>
      </c>
      <c r="F3" s="51" t="s">
        <v>40</v>
      </c>
      <c r="G3" s="51">
        <f>G2</f>
        <v>59.2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김연홍, ID : H1800083)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15:41:32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44474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76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59.2</v>
      </c>
      <c r="N12" s="123"/>
      <c r="O12" s="118" t="s">
        <v>271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김연홍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69.137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13.834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17.029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17.8</v>
      </c>
      <c r="L72" s="36" t="s">
        <v>53</v>
      </c>
      <c r="M72" s="36">
        <f>ROUND('DRIs DATA'!K8,1)</f>
        <v>9.4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123.54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182.13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265.72000000000003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118.45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50.73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276.95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124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2021-11-17T07:28:50Z</dcterms:modified>
</cp:coreProperties>
</file>