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<sst xmlns="http://schemas.openxmlformats.org/spreadsheetml/2006/main" count="692" uniqueCount="351">
  <si>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</si>
  <si>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</si>
  <si>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</si>
  <si>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</si>
  <si>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</si>
  <si>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</si>
  <si>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</si>
  <si>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</si>
  <si>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</si>
  <si>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</si>
  <si>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</si>
  <si>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</si>
  <si>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</si>
  <si>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</si>
  <si>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</si>
  <si>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</si>
  <si>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</si>
  <si>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</si>
  <si>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</si>
  <si>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</si>
  <si>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</si>
  <si>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</si>
  <si>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</si>
  <si>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</si>
  <si>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</si>
  <si>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</si>
  <si>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</si>
  <si>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</si>
  <si>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</si>
  <si>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</si>
  <si>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</si>
  <si>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</si>
  <si>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</si>
  <si>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</si>
  <si>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</si>
  <si>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</si>
  <si>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</si>
  <si>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</si>
  <si>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</si>
  <si>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</si>
  <si>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</si>
  <si>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</si>
  <si>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</si>
  <si>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</si>
  <si>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</si>
  <si>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</si>
  <si>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</si>
  <si>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</si>
  <si>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</si>
  <si>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</si>
  <si>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</si>
  <si>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</si>
  <si>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</si>
  <si>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</si>
  <si>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</si>
  <si>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</si>
  <si>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</si>
  <si>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</si>
  <si>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</si>
  <si>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</si>
  <si>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</si>
  <si>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</si>
  <si>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</si>
  <si>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</si>
  <si>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</si>
  <si>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</si>
  <si>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</si>
  <si>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</si>
  <si>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</si>
  <si>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</si>
  <si>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</si>
  <si>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</si>
  <si>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</si>
  <si>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</si>
  <si>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</si>
  <si>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</si>
  <si>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</si>
  <si>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</si>
  <si>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</si>
  <si>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</si>
  <si>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</si>
  <si>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</si>
  <si>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</si>
  <si>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</si>
  <si>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</si>
  <si>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</si>
  <si>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</si>
  <si>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</si>
  <si>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</si>
  <si>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</si>
  <si>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</si>
  <si>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</si>
  <si>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</si>
  <si>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</si>
  <si>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</si>
  <si>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</si>
  <si>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</si>
  <si>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</si>
  <si>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</si>
  <si>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</si>
  <si>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</si>
  <si>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</si>
  <si>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</si>
  <si>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</si>
  <si>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</si>
  <si>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</si>
  <si>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</si>
  <si>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</si>
  <si>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</si>
  <si>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</si>
  <si>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</si>
  <si>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</si>
  <si>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</si>
  <si>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</si>
  <si>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</si>
  <si>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</si>
  <si>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</si>
  <si>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</si>
  <si>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</si>
  <si>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</si>
  <si>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</si>
  <si>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</si>
  <si>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</si>
  <si>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</si>
  <si>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</si>
  <si>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</si>
  <si>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</si>
  <si>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</si>
  <si>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</si>
  <si>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</si>
  <si>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</si>
  <si>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</si>
  <si>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</si>
  <si>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</si>
  <si>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</si>
  <si>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</si>
  <si>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</si>
  <si>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</si>
  <si>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</si>
  <si>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</si>
  <si>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</si>
  <si>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</si>
  <si>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</si>
  <si>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</si>
  <si>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</si>
  <si>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</si>
  <si>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</si>
  <si>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</si>
  <si>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</si>
  <si>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</si>
  <si>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</si>
  <si>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</si>
  <si>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</si>
  <si>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</si>
  <si>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</si>
  <si>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</si>
  <si>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</si>
  <si>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</si>
  <si>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</si>
  <si>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</si>
  <si>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</si>
  <si>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</si>
  <si>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</si>
  <si>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</si>
  <si>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</si>
  <si>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</si>
  <si>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</si>
  <si>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</si>
  <si>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</si>
  <si>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</si>
  <si>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</si>
  <si>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</si>
  <si>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</si>
  <si>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</si>
  <si>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</si>
  <si>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</si>
  <si>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</si>
  <si>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</si>
  <si>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</si>
  <si>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</si>
  <si>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</si>
  <si>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</si>
  <si>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</si>
  <si>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</si>
  <si>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</si>
  <si>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</si>
  <si>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</si>
  <si>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</si>
  <si>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</si>
  <si>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</si>
  <si>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</si>
  <si>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</si>
  <si>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</si>
  <si>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</si>
  <si>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</si>
  <si>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</si>
  <si>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</si>
  <si>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</si>
  <si>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</si>
  <si>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</si>
  <si>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</si>
  <si>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</si>
  <si>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</si>
  <si>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</si>
  <si>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</si>
  <si>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</si>
  <si>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</si>
  <si>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</si>
  <si>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</si>
  <si>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</si>
  <si>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</si>
  <si>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</si>
  <si>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</si>
  <si>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</si>
  <si>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</si>
  <si>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</si>
  <si>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</si>
  <si>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</si>
  <si>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</si>
  <si>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</si>
  <si>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</si>
  <si>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</si>
  <si>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</si>
  <si>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</si>
  <si>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</si>
  <si>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</si>
  <si>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</si>
  <si>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</si>
  <si>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</si>
  <si>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</si>
  <si>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</si>
  <si>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</si>
  <si>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</si>
  <si>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</si>
  <si>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</si>
  <si>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</si>
  <si>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</si>
  <si>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</si>
  <si>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</si>
  <si>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</si>
  <si>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</si>
  <si>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</si>
  <si>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</si>
  <si>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</si>
  <si>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</si>
  <si>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</si>
  <si>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</si>
  <si>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</si>
  <si>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</si>
  <si>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</si>
  <si>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</si>
  <si>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</si>
  <si>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</si>
  <si>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</si>
  <si>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</si>
  <si>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</si>
  <si>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</si>
  <si>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</si>
  <si>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</si>
  <si>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</si>
  <si>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</si>
  <si>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</si>
  <si>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</si>
  <si>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</si>
  <si>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</si>
  <si>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</si>
  <si>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</si>
  <si>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</si>
  <si>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</si>
  <si>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</si>
  <si>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</si>
  <si>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</si>
  <si>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</si>
  <si>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</si>
  <si>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</si>
  <si>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</si>
  <si>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권장섭취량</t>
    <phoneticPr fontId="1" type="noConversion"/>
  </si>
  <si>
    <t>상한섭취량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</si>
  <si>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</si>
  <si>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</si>
  <si>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</si>
  <si>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</si>
  <si>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</si>
  <si>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</si>
  <si>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</t>
    <phoneticPr fontId="1" type="noConversion"/>
  </si>
  <si>
    <t>크롬(ug/일)</t>
    <phoneticPr fontId="1" type="noConversion"/>
  </si>
  <si>
    <t>M</t>
  </si>
  <si>
    <t>평균필요량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</si>
  <si>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</si>
  <si>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</si>
  <si>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</si>
  <si>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</si>
  <si>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불포화지방산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</si>
  <si>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</si>
  <si>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</si>
  <si>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</si>
  <si>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</si>
  <si>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</si>
  <si>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</si>
  <si>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</si>
  <si>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</si>
  <si>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</si>
  <si>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</si>
  <si>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</si>
  <si>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</si>
  <si>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</si>
  <si>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</si>
  <si>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</si>
  <si>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</si>
  <si>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</si>
  <si>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</si>
  <si>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</si>
  <si>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</si>
  <si>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</si>
  <si>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정보</t>
    <phoneticPr fontId="1" type="noConversion"/>
  </si>
  <si>
    <t>(설문지 : FFQ 95문항 설문지, 사용자 : 전영근, ID : H1800088)</t>
  </si>
  <si>
    <t>출력시각</t>
    <phoneticPr fontId="1" type="noConversion"/>
  </si>
  <si>
    <t>2021년 12월 02일 15:47:42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</si>
  <si>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</si>
  <si>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</si>
  <si>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</si>
  <si>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</si>
  <si>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</si>
  <si>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</si>
  <si>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</si>
  <si>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</si>
  <si>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</si>
  <si>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</si>
  <si>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</si>
  <si>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</si>
  <si>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</si>
  <si>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</si>
  <si>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</si>
  <si>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</si>
  <si>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</si>
  <si>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</si>
  <si>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</si>
  <si>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</si>
  <si>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</si>
  <si>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</si>
  <si>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</si>
  <si>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</si>
  <si>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</si>
  <si>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</si>
  <si>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</si>
  <si>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</si>
  <si>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</si>
  <si>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</si>
  <si>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</si>
  <si>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H1800088</t>
  </si>
  <si>
    <t>전영근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</si>
</sst>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88.362976000000003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413952"/>
        <c:axId val="261068960"/>
      </c:barChart>
      <c:catAx>
        <c:axId val="1074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68960"/>
        <c:crosses val="autoZero"/>
        <c:auto val="1"/>
        <c:lblAlgn val="ctr"/>
        <c:lblOffset val="100"/>
        <c:noMultiLvlLbl val="0"/>
      </c:catAx>
      <c:valAx>
        <c:axId val="26106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4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3.3471690000000001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1560"/>
        <c:axId val="530390776"/>
      </c:barChart>
      <c:catAx>
        <c:axId val="53039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776"/>
        <c:crosses val="autoZero"/>
        <c:auto val="1"/>
        <c:lblAlgn val="ctr"/>
        <c:lblOffset val="100"/>
        <c:noMultiLvlLbl val="0"/>
      </c:catAx>
      <c:valAx>
        <c:axId val="53039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3.7631085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048"/>
        <c:axId val="530394696"/>
      </c:barChart>
      <c:catAx>
        <c:axId val="5303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4696"/>
        <c:crosses val="autoZero"/>
        <c:auto val="1"/>
        <c:lblAlgn val="ctr"/>
        <c:lblOffset val="100"/>
        <c:noMultiLvlLbl val="0"/>
      </c:catAx>
      <c:valAx>
        <c:axId val="5303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1592.6621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2736"/>
        <c:axId val="530396264"/>
      </c:barChart>
      <c:catAx>
        <c:axId val="5303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6264"/>
        <c:crosses val="autoZero"/>
        <c:auto val="1"/>
        <c:lblAlgn val="ctr"/>
        <c:lblOffset val="100"/>
        <c:noMultiLvlLbl val="0"/>
      </c:catAx>
      <c:valAx>
        <c:axId val="53039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3905.9180000000001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5872"/>
        <c:axId val="530391168"/>
      </c:barChart>
      <c:catAx>
        <c:axId val="5303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1168"/>
        <c:crosses val="autoZero"/>
        <c:auto val="1"/>
        <c:lblAlgn val="ctr"/>
        <c:lblOffset val="100"/>
        <c:noMultiLvlLbl val="0"/>
      </c:catAx>
      <c:valAx>
        <c:axId val="53039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314.69810000000001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6656"/>
        <c:axId val="530393912"/>
      </c:barChart>
      <c:catAx>
        <c:axId val="5303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3912"/>
        <c:crosses val="autoZero"/>
        <c:auto val="1"/>
        <c:lblAlgn val="ctr"/>
        <c:lblOffset val="100"/>
        <c:noMultiLvlLbl val="0"/>
      </c:catAx>
      <c:valAx>
        <c:axId val="53039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128.28785999999999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4304"/>
        <c:axId val="530395088"/>
      </c:barChart>
      <c:catAx>
        <c:axId val="5303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5088"/>
        <c:crosses val="autoZero"/>
        <c:auto val="1"/>
        <c:lblAlgn val="ctr"/>
        <c:lblOffset val="100"/>
        <c:noMultiLvlLbl val="0"/>
      </c:catAx>
      <c:valAx>
        <c:axId val="5303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14.268527000000001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440"/>
        <c:axId val="530390384"/>
      </c:barChart>
      <c:catAx>
        <c:axId val="5303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384"/>
        <c:crosses val="autoZero"/>
        <c:auto val="1"/>
        <c:lblAlgn val="ctr"/>
        <c:lblOffset val="100"/>
        <c:noMultiLvlLbl val="0"/>
      </c:catAx>
      <c:valAx>
        <c:axId val="53039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794.61389999999994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1208"/>
        <c:axId val="530077680"/>
      </c:barChart>
      <c:catAx>
        <c:axId val="5300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7680"/>
        <c:crosses val="autoZero"/>
        <c:auto val="1"/>
        <c:lblAlgn val="ctr"/>
        <c:lblOffset val="100"/>
        <c:noMultiLvlLbl val="0"/>
      </c:catAx>
      <c:valAx>
        <c:axId val="530077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2.9139809999999999E-2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8072"/>
        <c:axId val="530076504"/>
      </c:barChart>
      <c:catAx>
        <c:axId val="5300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6504"/>
        <c:crosses val="autoZero"/>
        <c:auto val="1"/>
        <c:lblAlgn val="ctr"/>
        <c:lblOffset val="100"/>
        <c:noMultiLvlLbl val="0"/>
      </c:catAx>
      <c:valAx>
        <c:axId val="53007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4.5639156999999999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424"/>
        <c:axId val="530080816"/>
      </c:barChart>
      <c:catAx>
        <c:axId val="53008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0816"/>
        <c:crosses val="autoZero"/>
        <c:auto val="1"/>
        <c:lblAlgn val="ctr"/>
        <c:lblOffset val="100"/>
        <c:noMultiLvlLbl val="0"/>
      </c:catAx>
      <c:valAx>
        <c:axId val="53008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34.577765999999997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69352"/>
        <c:axId val="261072096"/>
      </c:barChart>
      <c:catAx>
        <c:axId val="26106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2096"/>
        <c:crosses val="autoZero"/>
        <c:auto val="1"/>
        <c:lblAlgn val="ctr"/>
        <c:lblOffset val="100"/>
        <c:noMultiLvlLbl val="0"/>
      </c:catAx>
      <c:valAx>
        <c:axId val="26107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6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240.62198000000001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9640"/>
        <c:axId val="530078464"/>
      </c:barChart>
      <c:catAx>
        <c:axId val="5300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8464"/>
        <c:crosses val="autoZero"/>
        <c:auto val="1"/>
        <c:lblAlgn val="ctr"/>
        <c:lblOffset val="100"/>
        <c:noMultiLvlLbl val="0"/>
      </c:catAx>
      <c:valAx>
        <c:axId val="5300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114.073494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032"/>
        <c:axId val="530081992"/>
      </c:barChart>
      <c:catAx>
        <c:axId val="5300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1992"/>
        <c:crosses val="autoZero"/>
        <c:auto val="1"/>
        <c:lblAlgn val="ctr"/>
        <c:lblOffset val="100"/>
        <c:noMultiLvlLbl val="0"/>
      </c:catAx>
      <c:valAx>
        <c:axId val="53008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6.4320000000000004</c:v>
                </c:pt>
                <c:pt idx="1">
                  <c:v>14.298999999999999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078856"/>
        <c:axId val="530079248"/>
      </c:barChart>
      <c:catAx>
        <c:axId val="5300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9248"/>
        <c:crosses val="autoZero"/>
        <c:auto val="1"/>
        <c:lblAlgn val="ctr"/>
        <c:lblOffset val="100"/>
        <c:noMultiLvlLbl val="0"/>
      </c:catAx>
      <c:valAx>
        <c:axId val="53007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16.063680000000002</c:v>
                </c:pt>
                <c:pt idx="1">
                  <c:v>15.896879999999999</c:v>
                </c:pt>
                <c:pt idx="2">
                  <c:v>19.996089999999999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778.77660000000003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5680"/>
        <c:axId val="531701368"/>
      </c:barChart>
      <c:catAx>
        <c:axId val="5317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368"/>
        <c:crosses val="autoZero"/>
        <c:auto val="1"/>
        <c:lblAlgn val="ctr"/>
        <c:lblOffset val="100"/>
        <c:noMultiLvlLbl val="0"/>
      </c:catAx>
      <c:valAx>
        <c:axId val="53170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23.768706999999999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072"/>
        <c:axId val="531701760"/>
      </c:barChart>
      <c:catAx>
        <c:axId val="53170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760"/>
        <c:crosses val="autoZero"/>
        <c:auto val="1"/>
        <c:lblAlgn val="ctr"/>
        <c:lblOffset val="100"/>
        <c:noMultiLvlLbl val="0"/>
      </c:catAx>
      <c:valAx>
        <c:axId val="53170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74.840999999999994</c:v>
                </c:pt>
                <c:pt idx="1">
                  <c:v>9.2780000000000005</c:v>
                </c:pt>
                <c:pt idx="2">
                  <c:v>15.881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704504"/>
        <c:axId val="531703720"/>
      </c:barChart>
      <c:catAx>
        <c:axId val="5317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720"/>
        <c:crosses val="autoZero"/>
        <c:auto val="1"/>
        <c:lblAlgn val="ctr"/>
        <c:lblOffset val="100"/>
        <c:noMultiLvlLbl val="0"/>
      </c:catAx>
      <c:valAx>
        <c:axId val="5317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2849.1601999999998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464"/>
        <c:axId val="531705288"/>
      </c:barChart>
      <c:catAx>
        <c:axId val="53170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5288"/>
        <c:crosses val="autoZero"/>
        <c:auto val="1"/>
        <c:lblAlgn val="ctr"/>
        <c:lblOffset val="100"/>
        <c:noMultiLvlLbl val="0"/>
      </c:catAx>
      <c:valAx>
        <c:axId val="53170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171.43556000000001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856"/>
        <c:axId val="531707248"/>
      </c:barChart>
      <c:catAx>
        <c:axId val="53170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7248"/>
        <c:crosses val="autoZero"/>
        <c:auto val="1"/>
        <c:lblAlgn val="ctr"/>
        <c:lblOffset val="100"/>
        <c:noMultiLvlLbl val="0"/>
      </c:catAx>
      <c:valAx>
        <c:axId val="53170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798.70090000000005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8424"/>
        <c:axId val="531708816"/>
      </c:barChart>
      <c:catAx>
        <c:axId val="53170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8816"/>
        <c:crosses val="autoZero"/>
        <c:auto val="1"/>
        <c:lblAlgn val="ctr"/>
        <c:lblOffset val="100"/>
        <c:noMultiLvlLbl val="0"/>
      </c:catAx>
      <c:valAx>
        <c:axId val="53170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4.9920172999999997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9072"/>
        <c:axId val="530945936"/>
      </c:barChart>
      <c:catAx>
        <c:axId val="53094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936"/>
        <c:crosses val="autoZero"/>
        <c:auto val="1"/>
        <c:lblAlgn val="ctr"/>
        <c:lblOffset val="100"/>
        <c:noMultiLvlLbl val="0"/>
      </c:catAx>
      <c:valAx>
        <c:axId val="5309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8731.7909999999993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2936"/>
        <c:axId val="531703328"/>
      </c:barChart>
      <c:catAx>
        <c:axId val="53170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328"/>
        <c:crosses val="autoZero"/>
        <c:auto val="1"/>
        <c:lblAlgn val="ctr"/>
        <c:lblOffset val="100"/>
        <c:noMultiLvlLbl val="0"/>
      </c:catAx>
      <c:valAx>
        <c:axId val="53170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19.945038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3992"/>
        <c:axId val="532204384"/>
      </c:barChart>
      <c:catAx>
        <c:axId val="5322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4384"/>
        <c:crosses val="autoZero"/>
        <c:auto val="1"/>
        <c:lblAlgn val="ctr"/>
        <c:lblOffset val="100"/>
        <c:noMultiLvlLbl val="0"/>
      </c:catAx>
      <c:valAx>
        <c:axId val="53220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2.0366035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5952"/>
        <c:axId val="532201640"/>
      </c:barChart>
      <c:catAx>
        <c:axId val="5322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1640"/>
        <c:crosses val="autoZero"/>
        <c:auto val="1"/>
        <c:lblAlgn val="ctr"/>
        <c:lblOffset val="100"/>
        <c:noMultiLvlLbl val="0"/>
      </c:catAx>
      <c:valAx>
        <c:axId val="53220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357.64641999999998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1424"/>
        <c:axId val="530946720"/>
      </c:barChart>
      <c:catAx>
        <c:axId val="5309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6720"/>
        <c:crosses val="autoZero"/>
        <c:auto val="1"/>
        <c:lblAlgn val="ctr"/>
        <c:lblOffset val="100"/>
        <c:noMultiLvlLbl val="0"/>
      </c:catAx>
      <c:valAx>
        <c:axId val="530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2.0244626999999999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248"/>
        <c:axId val="530951032"/>
      </c:barChart>
      <c:catAx>
        <c:axId val="5309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032"/>
        <c:crosses val="autoZero"/>
        <c:auto val="1"/>
        <c:lblAlgn val="ctr"/>
        <c:lblOffset val="100"/>
        <c:noMultiLvlLbl val="0"/>
      </c:catAx>
      <c:valAx>
        <c:axId val="53095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18.714957999999999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112"/>
        <c:axId val="530947504"/>
      </c:barChart>
      <c:catAx>
        <c:axId val="5309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7504"/>
        <c:crosses val="autoZero"/>
        <c:auto val="1"/>
        <c:lblAlgn val="ctr"/>
        <c:lblOffset val="100"/>
        <c:noMultiLvlLbl val="0"/>
      </c:catAx>
      <c:valAx>
        <c:axId val="53094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2.0366035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640"/>
        <c:axId val="530951816"/>
      </c:barChart>
      <c:catAx>
        <c:axId val="53095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816"/>
        <c:crosses val="autoZero"/>
        <c:auto val="1"/>
        <c:lblAlgn val="ctr"/>
        <c:lblOffset val="100"/>
        <c:noMultiLvlLbl val="0"/>
      </c:catAx>
      <c:valAx>
        <c:axId val="53095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742.09100000000001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8288"/>
        <c:axId val="530945152"/>
      </c:barChart>
      <c:catAx>
        <c:axId val="5309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152"/>
        <c:crosses val="autoZero"/>
        <c:auto val="1"/>
        <c:lblAlgn val="ctr"/>
        <c:lblOffset val="100"/>
        <c:noMultiLvlLbl val="0"/>
      </c:catAx>
      <c:valAx>
        <c:axId val="5309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10.385171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896"/>
        <c:axId val="530948680"/>
      </c:barChart>
      <c:catAx>
        <c:axId val="53094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8680"/>
        <c:crosses val="autoZero"/>
        <c:auto val="1"/>
        <c:lblAlgn val="ctr"/>
        <c:lblOffset val="100"/>
        <c:noMultiLvlLbl val="0"/>
      </c:catAx>
      <c:valAx>
        <c:axId val="53094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전영근, ID : H1800088)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02일 15:47:42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2849.1601999999998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88.362976000000003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34.577765999999997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74.840999999999994</v>
      </c>
      <c r="G8" s="59">
        <f>'DRIs DATA 입력'!G8</f>
        <v>9.2780000000000005</v>
      </c>
      <c r="H8" s="59">
        <f>'DRIs DATA 입력'!H8</f>
        <v>15.881</v>
      </c>
      <c r="I8" s="46"/>
      <c r="J8" s="59" t="s">
        <v>216</v>
      </c>
      <c r="K8" s="59">
        <f>'DRIs DATA 입력'!K8</f>
        <v>6.4320000000000004</v>
      </c>
      <c r="L8" s="59">
        <f>'DRIs DATA 입력'!L8</f>
        <v>14.298999999999999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778.77660000000003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23.768706999999999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4.9920172999999997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357.64641999999998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171.43556000000001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2.3085149999999999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2.0244626999999999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18.714957999999999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2.0366035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742.09100000000001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10.385171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3.3471690000000001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3.7631085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798.70090000000005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1592.6621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8731.7909999999993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3905.9180000000001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314.69810000000001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128.28785999999999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19.945038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14.268527000000001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794.61389999999994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2.9139809999999999E-2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4.5639156999999999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240.62198000000001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114.073494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G52: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316</v>
      </c>
      <c r="H1" s="61" t="s">
        <v>317</v>
      </c>
    </row>
    <row r="3" spans="1:27" x14ac:dyDescent="0.3">
      <c r="A3" s="68" t="s">
        <v>318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291</v>
      </c>
      <c r="B4" s="67"/>
      <c r="C4" s="67"/>
      <c r="E4" s="69" t="s">
        <v>319</v>
      </c>
      <c r="F4" s="70"/>
      <c r="G4" s="70"/>
      <c r="H4" s="71"/>
      <c r="J4" s="69" t="s">
        <v>292</v>
      </c>
      <c r="K4" s="70"/>
      <c r="L4" s="71"/>
      <c r="N4" s="67" t="s">
        <v>320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322</v>
      </c>
      <c r="C5" s="65" t="s">
        <v>323</v>
      </c>
      <c r="E5" s="65"/>
      <c r="F5" s="65" t="s">
        <v>324</v>
      </c>
      <c r="G5" s="65" t="s">
        <v>325</v>
      </c>
      <c r="H5" s="65" t="s">
        <v>326</v>
      </c>
      <c r="J5" s="65"/>
      <c r="K5" s="65" t="s">
        <v>327</v>
      </c>
      <c r="L5" s="65" t="s">
        <v>328</v>
      </c>
      <c r="N5" s="65"/>
      <c r="O5" s="65" t="s">
        <v>287</v>
      </c>
      <c r="P5" s="65" t="s">
        <v>329</v>
      </c>
      <c r="Q5" s="65" t="s">
        <v>330</v>
      </c>
      <c r="R5" s="65" t="s">
        <v>331</v>
      </c>
      <c r="S5" s="65" t="s">
        <v>293</v>
      </c>
      <c r="U5" s="65"/>
      <c r="V5" s="65" t="s">
        <v>287</v>
      </c>
      <c r="W5" s="65" t="s">
        <v>332</v>
      </c>
      <c r="X5" s="65" t="s">
        <v>333</v>
      </c>
      <c r="Y5" s="65" t="s">
        <v>331</v>
      </c>
      <c r="Z5" s="65" t="s">
        <v>334</v>
      </c>
    </row>
    <row r="6" spans="1:27" x14ac:dyDescent="0.3">
      <c r="A6" s="65" t="s">
        <v>335</v>
      </c>
      <c r="B6" s="65">
        <v>2200</v>
      </c>
      <c r="C6" s="65">
        <v>2849.1601999999998</v>
      </c>
      <c r="E6" s="65" t="s">
        <v>336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337</v>
      </c>
      <c r="O6" s="65">
        <v>50</v>
      </c>
      <c r="P6" s="65">
        <v>60</v>
      </c>
      <c r="Q6" s="65">
        <v>0</v>
      </c>
      <c r="R6" s="65">
        <v>0</v>
      </c>
      <c r="S6" s="65">
        <v>88.362976000000003</v>
      </c>
      <c r="U6" s="65" t="s">
        <v>338</v>
      </c>
      <c r="V6" s="65">
        <v>0</v>
      </c>
      <c r="W6" s="65">
        <v>0</v>
      </c>
      <c r="X6" s="65">
        <v>25</v>
      </c>
      <c r="Y6" s="65">
        <v>0</v>
      </c>
      <c r="Z6" s="65">
        <v>34.577765999999997</v>
      </c>
    </row>
    <row r="7" spans="1:27" x14ac:dyDescent="0.3">
      <c r="E7" s="65" t="s">
        <v>339</v>
      </c>
      <c r="F7" s="65">
        <v>65</v>
      </c>
      <c r="G7" s="65">
        <v>30</v>
      </c>
      <c r="H7" s="65">
        <v>20</v>
      </c>
      <c r="J7" s="65" t="s">
        <v>340</v>
      </c>
      <c r="K7" s="65">
        <v>1</v>
      </c>
      <c r="L7" s="65">
        <v>10</v>
      </c>
    </row>
    <row r="8" spans="1:27" x14ac:dyDescent="0.3">
      <c r="E8" s="65" t="s">
        <v>296</v>
      </c>
      <c r="F8" s="65">
        <v>74.840999999999994</v>
      </c>
      <c r="G8" s="65">
        <v>9.2780000000000005</v>
      </c>
      <c r="H8" s="65">
        <v>15.881</v>
      </c>
      <c r="J8" s="65" t="s">
        <v>341</v>
      </c>
      <c r="K8" s="65">
        <v>6.4320000000000004</v>
      </c>
      <c r="L8" s="65">
        <v>14.298999999999999</v>
      </c>
    </row>
    <row r="13" spans="1:27" x14ac:dyDescent="0.3">
      <c r="A13" s="66" t="s">
        <v>342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343</v>
      </c>
      <c r="B14" s="67"/>
      <c r="C14" s="67"/>
      <c r="D14" s="67"/>
      <c r="E14" s="67"/>
      <c r="F14" s="67"/>
      <c r="H14" s="67" t="s">
        <v>297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344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276</v>
      </c>
      <c r="D15" s="65" t="s">
        <v>294</v>
      </c>
      <c r="E15" s="65" t="s">
        <v>277</v>
      </c>
      <c r="F15" s="65" t="s">
        <v>293</v>
      </c>
      <c r="H15" s="65"/>
      <c r="I15" s="65" t="s">
        <v>287</v>
      </c>
      <c r="J15" s="65" t="s">
        <v>276</v>
      </c>
      <c r="K15" s="65" t="s">
        <v>294</v>
      </c>
      <c r="L15" s="65" t="s">
        <v>277</v>
      </c>
      <c r="M15" s="65" t="s">
        <v>293</v>
      </c>
      <c r="O15" s="65"/>
      <c r="P15" s="65" t="s">
        <v>287</v>
      </c>
      <c r="Q15" s="65" t="s">
        <v>276</v>
      </c>
      <c r="R15" s="65" t="s">
        <v>294</v>
      </c>
      <c r="S15" s="65" t="s">
        <v>277</v>
      </c>
      <c r="T15" s="65" t="s">
        <v>293</v>
      </c>
      <c r="V15" s="65"/>
      <c r="W15" s="65" t="s">
        <v>287</v>
      </c>
      <c r="X15" s="65" t="s">
        <v>276</v>
      </c>
      <c r="Y15" s="65" t="s">
        <v>294</v>
      </c>
      <c r="Z15" s="65" t="s">
        <v>277</v>
      </c>
      <c r="AA15" s="65" t="s">
        <v>293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778.77660000000003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23.768706999999999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4.9920172999999997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357.64641999999998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301</v>
      </c>
      <c r="B24" s="67"/>
      <c r="C24" s="67"/>
      <c r="D24" s="67"/>
      <c r="E24" s="67"/>
      <c r="F24" s="67"/>
      <c r="H24" s="67" t="s">
        <v>302</v>
      </c>
      <c r="I24" s="67"/>
      <c r="J24" s="67"/>
      <c r="K24" s="67"/>
      <c r="L24" s="67"/>
      <c r="M24" s="67"/>
      <c r="O24" s="67" t="s">
        <v>303</v>
      </c>
      <c r="P24" s="67"/>
      <c r="Q24" s="67"/>
      <c r="R24" s="67"/>
      <c r="S24" s="67"/>
      <c r="T24" s="67"/>
      <c r="V24" s="67" t="s">
        <v>304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306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276</v>
      </c>
      <c r="D25" s="65" t="s">
        <v>294</v>
      </c>
      <c r="E25" s="65" t="s">
        <v>277</v>
      </c>
      <c r="F25" s="65" t="s">
        <v>293</v>
      </c>
      <c r="H25" s="65"/>
      <c r="I25" s="65" t="s">
        <v>287</v>
      </c>
      <c r="J25" s="65" t="s">
        <v>276</v>
      </c>
      <c r="K25" s="65" t="s">
        <v>294</v>
      </c>
      <c r="L25" s="65" t="s">
        <v>277</v>
      </c>
      <c r="M25" s="65" t="s">
        <v>293</v>
      </c>
      <c r="O25" s="65"/>
      <c r="P25" s="65" t="s">
        <v>287</v>
      </c>
      <c r="Q25" s="65" t="s">
        <v>276</v>
      </c>
      <c r="R25" s="65" t="s">
        <v>294</v>
      </c>
      <c r="S25" s="65" t="s">
        <v>277</v>
      </c>
      <c r="T25" s="65" t="s">
        <v>293</v>
      </c>
      <c r="V25" s="65"/>
      <c r="W25" s="65" t="s">
        <v>287</v>
      </c>
      <c r="X25" s="65" t="s">
        <v>276</v>
      </c>
      <c r="Y25" s="65" t="s">
        <v>294</v>
      </c>
      <c r="Z25" s="65" t="s">
        <v>277</v>
      </c>
      <c r="AA25" s="65" t="s">
        <v>293</v>
      </c>
      <c r="AC25" s="65"/>
      <c r="AD25" s="65" t="s">
        <v>287</v>
      </c>
      <c r="AE25" s="65" t="s">
        <v>276</v>
      </c>
      <c r="AF25" s="65" t="s">
        <v>294</v>
      </c>
      <c r="AG25" s="65" t="s">
        <v>277</v>
      </c>
      <c r="AH25" s="65" t="s">
        <v>293</v>
      </c>
      <c r="AJ25" s="65"/>
      <c r="AK25" s="65" t="s">
        <v>287</v>
      </c>
      <c r="AL25" s="65" t="s">
        <v>276</v>
      </c>
      <c r="AM25" s="65" t="s">
        <v>294</v>
      </c>
      <c r="AN25" s="65" t="s">
        <v>277</v>
      </c>
      <c r="AO25" s="65" t="s">
        <v>293</v>
      </c>
      <c r="AQ25" s="65"/>
      <c r="AR25" s="65" t="s">
        <v>287</v>
      </c>
      <c r="AS25" s="65" t="s">
        <v>276</v>
      </c>
      <c r="AT25" s="65" t="s">
        <v>294</v>
      </c>
      <c r="AU25" s="65" t="s">
        <v>277</v>
      </c>
      <c r="AV25" s="65" t="s">
        <v>293</v>
      </c>
      <c r="AX25" s="65"/>
      <c r="AY25" s="65" t="s">
        <v>287</v>
      </c>
      <c r="AZ25" s="65" t="s">
        <v>276</v>
      </c>
      <c r="BA25" s="65" t="s">
        <v>294</v>
      </c>
      <c r="BB25" s="65" t="s">
        <v>277</v>
      </c>
      <c r="BC25" s="65" t="s">
        <v>293</v>
      </c>
      <c r="BE25" s="65"/>
      <c r="BF25" s="65" t="s">
        <v>287</v>
      </c>
      <c r="BG25" s="65" t="s">
        <v>276</v>
      </c>
      <c r="BH25" s="65" t="s">
        <v>294</v>
      </c>
      <c r="BI25" s="65" t="s">
        <v>277</v>
      </c>
      <c r="BJ25" s="65" t="s">
        <v>293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171.43556000000001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2.3085149999999999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2.0244626999999999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18.714957999999999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2.0366035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742.09100000000001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10.385171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3.3471690000000001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3.7631085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279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345</v>
      </c>
      <c r="W34" s="67"/>
      <c r="X34" s="67"/>
      <c r="Y34" s="67"/>
      <c r="Z34" s="67"/>
      <c r="AA34" s="67"/>
      <c r="AC34" s="67" t="s">
        <v>280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276</v>
      </c>
      <c r="D35" s="65" t="s">
        <v>294</v>
      </c>
      <c r="E35" s="65" t="s">
        <v>277</v>
      </c>
      <c r="F35" s="65" t="s">
        <v>293</v>
      </c>
      <c r="H35" s="65"/>
      <c r="I35" s="65" t="s">
        <v>287</v>
      </c>
      <c r="J35" s="65" t="s">
        <v>276</v>
      </c>
      <c r="K35" s="65" t="s">
        <v>294</v>
      </c>
      <c r="L35" s="65" t="s">
        <v>277</v>
      </c>
      <c r="M35" s="65" t="s">
        <v>293</v>
      </c>
      <c r="O35" s="65"/>
      <c r="P35" s="65" t="s">
        <v>287</v>
      </c>
      <c r="Q35" s="65" t="s">
        <v>276</v>
      </c>
      <c r="R35" s="65" t="s">
        <v>294</v>
      </c>
      <c r="S35" s="65" t="s">
        <v>277</v>
      </c>
      <c r="T35" s="65" t="s">
        <v>293</v>
      </c>
      <c r="V35" s="65"/>
      <c r="W35" s="65" t="s">
        <v>287</v>
      </c>
      <c r="X35" s="65" t="s">
        <v>276</v>
      </c>
      <c r="Y35" s="65" t="s">
        <v>294</v>
      </c>
      <c r="Z35" s="65" t="s">
        <v>277</v>
      </c>
      <c r="AA35" s="65" t="s">
        <v>293</v>
      </c>
      <c r="AC35" s="65"/>
      <c r="AD35" s="65" t="s">
        <v>287</v>
      </c>
      <c r="AE35" s="65" t="s">
        <v>276</v>
      </c>
      <c r="AF35" s="65" t="s">
        <v>294</v>
      </c>
      <c r="AG35" s="65" t="s">
        <v>277</v>
      </c>
      <c r="AH35" s="65" t="s">
        <v>293</v>
      </c>
      <c r="AJ35" s="65"/>
      <c r="AK35" s="65" t="s">
        <v>287</v>
      </c>
      <c r="AL35" s="65" t="s">
        <v>276</v>
      </c>
      <c r="AM35" s="65" t="s">
        <v>294</v>
      </c>
      <c r="AN35" s="65" t="s">
        <v>277</v>
      </c>
      <c r="AO35" s="65" t="s">
        <v>293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798.70090000000005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1592.6621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8731.7909999999993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3905.9180000000001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314.69810000000001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128.28785999999999</v>
      </c>
    </row>
    <row r="43" spans="1:68" x14ac:dyDescent="0.3">
      <c r="A43" s="66" t="s">
        <v>281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282</v>
      </c>
      <c r="B44" s="67"/>
      <c r="C44" s="67"/>
      <c r="D44" s="67"/>
      <c r="E44" s="67"/>
      <c r="F44" s="67"/>
      <c r="H44" s="67" t="s">
        <v>346</v>
      </c>
      <c r="I44" s="67"/>
      <c r="J44" s="67"/>
      <c r="K44" s="67"/>
      <c r="L44" s="67"/>
      <c r="M44" s="67"/>
      <c r="O44" s="67" t="s">
        <v>347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313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348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276</v>
      </c>
      <c r="D45" s="65" t="s">
        <v>294</v>
      </c>
      <c r="E45" s="65" t="s">
        <v>277</v>
      </c>
      <c r="F45" s="65" t="s">
        <v>293</v>
      </c>
      <c r="H45" s="65"/>
      <c r="I45" s="65" t="s">
        <v>287</v>
      </c>
      <c r="J45" s="65" t="s">
        <v>276</v>
      </c>
      <c r="K45" s="65" t="s">
        <v>294</v>
      </c>
      <c r="L45" s="65" t="s">
        <v>277</v>
      </c>
      <c r="M45" s="65" t="s">
        <v>293</v>
      </c>
      <c r="O45" s="65"/>
      <c r="P45" s="65" t="s">
        <v>287</v>
      </c>
      <c r="Q45" s="65" t="s">
        <v>276</v>
      </c>
      <c r="R45" s="65" t="s">
        <v>294</v>
      </c>
      <c r="S45" s="65" t="s">
        <v>277</v>
      </c>
      <c r="T45" s="65" t="s">
        <v>293</v>
      </c>
      <c r="V45" s="65"/>
      <c r="W45" s="65" t="s">
        <v>287</v>
      </c>
      <c r="X45" s="65" t="s">
        <v>276</v>
      </c>
      <c r="Y45" s="65" t="s">
        <v>294</v>
      </c>
      <c r="Z45" s="65" t="s">
        <v>277</v>
      </c>
      <c r="AA45" s="65" t="s">
        <v>293</v>
      </c>
      <c r="AC45" s="65"/>
      <c r="AD45" s="65" t="s">
        <v>287</v>
      </c>
      <c r="AE45" s="65" t="s">
        <v>276</v>
      </c>
      <c r="AF45" s="65" t="s">
        <v>294</v>
      </c>
      <c r="AG45" s="65" t="s">
        <v>277</v>
      </c>
      <c r="AH45" s="65" t="s">
        <v>293</v>
      </c>
      <c r="AJ45" s="65"/>
      <c r="AK45" s="65" t="s">
        <v>287</v>
      </c>
      <c r="AL45" s="65" t="s">
        <v>276</v>
      </c>
      <c r="AM45" s="65" t="s">
        <v>294</v>
      </c>
      <c r="AN45" s="65" t="s">
        <v>277</v>
      </c>
      <c r="AO45" s="65" t="s">
        <v>293</v>
      </c>
      <c r="AQ45" s="65"/>
      <c r="AR45" s="65" t="s">
        <v>287</v>
      </c>
      <c r="AS45" s="65" t="s">
        <v>276</v>
      </c>
      <c r="AT45" s="65" t="s">
        <v>294</v>
      </c>
      <c r="AU45" s="65" t="s">
        <v>277</v>
      </c>
      <c r="AV45" s="65" t="s">
        <v>293</v>
      </c>
      <c r="AX45" s="65"/>
      <c r="AY45" s="65" t="s">
        <v>287</v>
      </c>
      <c r="AZ45" s="65" t="s">
        <v>276</v>
      </c>
      <c r="BA45" s="65" t="s">
        <v>294</v>
      </c>
      <c r="BB45" s="65" t="s">
        <v>277</v>
      </c>
      <c r="BC45" s="65" t="s">
        <v>293</v>
      </c>
      <c r="BE45" s="65"/>
      <c r="BF45" s="65" t="s">
        <v>287</v>
      </c>
      <c r="BG45" s="65" t="s">
        <v>276</v>
      </c>
      <c r="BH45" s="65" t="s">
        <v>294</v>
      </c>
      <c r="BI45" s="65" t="s">
        <v>277</v>
      </c>
      <c r="BJ45" s="65" t="s">
        <v>293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19.945038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14.268527000000001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794.61389999999994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2.9139809999999999E-2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4.5639156999999999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240.62198000000001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114.073494</v>
      </c>
      <c r="AX46" s="65" t="s">
        <v>290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349</v>
      </c>
      <c r="B2" s="61" t="s">
        <v>350</v>
      </c>
      <c r="C2" s="61" t="s">
        <v>286</v>
      </c>
      <c r="D2" s="61">
        <v>53</v>
      </c>
      <c r="E2" s="61">
        <v>2849.1601999999998</v>
      </c>
      <c r="F2" s="61">
        <v>416.41309999999999</v>
      </c>
      <c r="G2" s="61">
        <v>51.619827000000001</v>
      </c>
      <c r="H2" s="61">
        <v>27.287742999999999</v>
      </c>
      <c r="I2" s="61">
        <v>24.332087000000001</v>
      </c>
      <c r="J2" s="61">
        <v>88.362976000000003</v>
      </c>
      <c r="K2" s="61">
        <v>52.498719999999999</v>
      </c>
      <c r="L2" s="61">
        <v>35.864254000000003</v>
      </c>
      <c r="M2" s="61">
        <v>34.577765999999997</v>
      </c>
      <c r="N2" s="61">
        <v>3.2838579999999999</v>
      </c>
      <c r="O2" s="61">
        <v>19.204813000000001</v>
      </c>
      <c r="P2" s="61">
        <v>1378.7897</v>
      </c>
      <c r="Q2" s="61">
        <v>35.776854999999998</v>
      </c>
      <c r="R2" s="61">
        <v>778.77660000000003</v>
      </c>
      <c r="S2" s="61">
        <v>163.77510000000001</v>
      </c>
      <c r="T2" s="61">
        <v>7380.018</v>
      </c>
      <c r="U2" s="61">
        <v>4.9920172999999997</v>
      </c>
      <c r="V2" s="61">
        <v>23.768706999999999</v>
      </c>
      <c r="W2" s="61">
        <v>357.64641999999998</v>
      </c>
      <c r="X2" s="61">
        <v>171.43556000000001</v>
      </c>
      <c r="Y2" s="61">
        <v>2.3085149999999999</v>
      </c>
      <c r="Z2" s="61">
        <v>2.0244626999999999</v>
      </c>
      <c r="AA2" s="61">
        <v>18.714957999999999</v>
      </c>
      <c r="AB2" s="61">
        <v>2.0366035</v>
      </c>
      <c r="AC2" s="61">
        <v>742.09100000000001</v>
      </c>
      <c r="AD2" s="61">
        <v>10.385171</v>
      </c>
      <c r="AE2" s="61">
        <v>3.3471690000000001</v>
      </c>
      <c r="AF2" s="61">
        <v>3.7631085</v>
      </c>
      <c r="AG2" s="61">
        <v>798.70090000000005</v>
      </c>
      <c r="AH2" s="61">
        <v>418.46843999999999</v>
      </c>
      <c r="AI2" s="61">
        <v>380.23244999999997</v>
      </c>
      <c r="AJ2" s="61">
        <v>1592.6621</v>
      </c>
      <c r="AK2" s="61">
        <v>8731.7909999999993</v>
      </c>
      <c r="AL2" s="61">
        <v>314.69810000000001</v>
      </c>
      <c r="AM2" s="61">
        <v>3905.9180000000001</v>
      </c>
      <c r="AN2" s="61">
        <v>128.28785999999999</v>
      </c>
      <c r="AO2" s="61">
        <v>19.945038</v>
      </c>
      <c r="AP2" s="61">
        <v>15.33508</v>
      </c>
      <c r="AQ2" s="61">
        <v>4.6099576999999998</v>
      </c>
      <c r="AR2" s="61">
        <v>14.268527000000001</v>
      </c>
      <c r="AS2" s="61">
        <v>794.61389999999994</v>
      </c>
      <c r="AT2" s="61">
        <v>2.9139809999999999E-2</v>
      </c>
      <c r="AU2" s="61">
        <v>4.5639156999999999</v>
      </c>
      <c r="AV2" s="61">
        <v>240.62198000000001</v>
      </c>
      <c r="AW2" s="61">
        <v>114.073494</v>
      </c>
      <c r="AX2" s="61">
        <v>0.2607816</v>
      </c>
      <c r="AY2" s="61">
        <v>1.2588428</v>
      </c>
      <c r="AZ2" s="61">
        <v>388.58663999999999</v>
      </c>
      <c r="BA2" s="61">
        <v>51.978389999999997</v>
      </c>
      <c r="BB2" s="61">
        <v>16.063680000000002</v>
      </c>
      <c r="BC2" s="61">
        <v>15.896879999999999</v>
      </c>
      <c r="BD2" s="61">
        <v>19.996089999999999</v>
      </c>
      <c r="BE2" s="61">
        <v>1.7963176999999999</v>
      </c>
      <c r="BF2" s="61">
        <v>9.8783890000000003</v>
      </c>
      <c r="BG2" s="61">
        <v>1.1101958E-2</v>
      </c>
      <c r="BH2" s="61">
        <v>5.4664406999999998E-2</v>
      </c>
      <c r="BI2" s="61">
        <v>4.2456361999999997E-2</v>
      </c>
      <c r="BJ2" s="61">
        <v>0.16470027000000001</v>
      </c>
      <c r="BK2" s="61">
        <v>8.5399680000000004E-4</v>
      </c>
      <c r="BL2" s="61">
        <v>0.54720630000000003</v>
      </c>
      <c r="BM2" s="61">
        <v>4.8005176000000001</v>
      </c>
      <c r="BN2" s="61">
        <v>1.3206743999999999</v>
      </c>
      <c r="BO2" s="61">
        <v>78.399240000000006</v>
      </c>
      <c r="BP2" s="61">
        <v>12.857983000000001</v>
      </c>
      <c r="BQ2" s="61">
        <v>25.399452</v>
      </c>
      <c r="BR2" s="61">
        <v>92.162570000000002</v>
      </c>
      <c r="BS2" s="61">
        <v>43.700043000000001</v>
      </c>
      <c r="BT2" s="61">
        <v>16.575005999999998</v>
      </c>
      <c r="BU2" s="61">
        <v>5.1186575999999998E-2</v>
      </c>
      <c r="BV2" s="61">
        <v>4.4874377999999999E-2</v>
      </c>
      <c r="BW2" s="61">
        <v>1.0902056</v>
      </c>
      <c r="BX2" s="61">
        <v>1.6604924000000001</v>
      </c>
      <c r="BY2" s="61">
        <v>0.17100707000000001</v>
      </c>
      <c r="BZ2" s="61">
        <v>9.9689349999999995E-4</v>
      </c>
      <c r="CA2" s="61">
        <v>1.1856456</v>
      </c>
      <c r="CB2" s="61">
        <v>1.4761399999999999E-2</v>
      </c>
      <c r="CC2" s="61">
        <v>0.20246948000000001</v>
      </c>
      <c r="CD2" s="61">
        <v>1.6309328999999999</v>
      </c>
      <c r="CE2" s="61">
        <v>0.11899333400000001</v>
      </c>
      <c r="CF2" s="61">
        <v>0.34793194999999999</v>
      </c>
      <c r="CG2" s="61">
        <v>9.9000000000000005E-7</v>
      </c>
      <c r="CH2" s="61">
        <v>4.0450033000000003E-2</v>
      </c>
      <c r="CI2" s="61">
        <v>6.370761E-3</v>
      </c>
      <c r="CJ2" s="61">
        <v>3.6860439999999999</v>
      </c>
      <c r="CK2" s="61">
        <v>3.1581946E-2</v>
      </c>
      <c r="CL2" s="61">
        <v>0.82844096</v>
      </c>
      <c r="CM2" s="61">
        <v>4.3429669999999998</v>
      </c>
      <c r="CN2" s="61">
        <v>3620.9789999999998</v>
      </c>
      <c r="CO2" s="61">
        <v>6340.2169999999996</v>
      </c>
      <c r="CP2" s="61">
        <v>3602.2262999999998</v>
      </c>
      <c r="CQ2" s="61">
        <v>1245.7085</v>
      </c>
      <c r="CR2" s="61">
        <v>673.33672999999999</v>
      </c>
      <c r="CS2" s="61">
        <v>708.62694999999997</v>
      </c>
      <c r="CT2" s="61">
        <v>3670.5146</v>
      </c>
      <c r="CU2" s="61">
        <v>2219.6848</v>
      </c>
      <c r="CV2" s="61">
        <v>2269.2114000000001</v>
      </c>
      <c r="CW2" s="61">
        <v>2487.7516999999998</v>
      </c>
      <c r="CX2" s="61">
        <v>767.74670000000003</v>
      </c>
      <c r="CY2" s="61">
        <v>4531.683</v>
      </c>
      <c r="CZ2" s="61">
        <v>2225.8852999999999</v>
      </c>
      <c r="DA2" s="61">
        <v>5512.9930000000004</v>
      </c>
      <c r="DB2" s="61">
        <v>5057.3090000000002</v>
      </c>
      <c r="DC2" s="61">
        <v>8100.2837</v>
      </c>
      <c r="DD2" s="61">
        <v>13049.5</v>
      </c>
      <c r="DE2" s="61">
        <v>2558.0898000000002</v>
      </c>
      <c r="DF2" s="61">
        <v>6096.4043000000001</v>
      </c>
      <c r="DG2" s="61">
        <v>3082.0198</v>
      </c>
      <c r="DH2" s="61">
        <v>91.559780000000003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51.978389999999997</v>
      </c>
      <c r="B6">
        <f>BB2</f>
        <v>16.063680000000002</v>
      </c>
      <c r="C6">
        <f>BC2</f>
        <v>15.896879999999999</v>
      </c>
      <c r="D6">
        <f>BD2</f>
        <v>19.996089999999999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24972</v>
      </c>
      <c r="C2" s="56">
        <f ca="1">YEAR(TODAY())-YEAR(B2)+IF(TODAY()&gt;=DATE(YEAR(TODAY()),MONTH(B2),DAY(B2)),0,-1)</f>
        <v>53</v>
      </c>
      <c r="E2" s="52">
        <v>172.9</v>
      </c>
      <c r="F2" s="53" t="s">
        <v>39</v>
      </c>
      <c r="G2" s="52">
        <v>81.900000000000006</v>
      </c>
      <c r="H2" s="51" t="s">
        <v>41</v>
      </c>
      <c r="I2" s="72">
        <f>ROUND(G3/E3^2,1)</f>
        <v>27.4</v>
      </c>
    </row>
    <row r="3" spans="1:9" x14ac:dyDescent="0.3">
      <c r="E3" s="51">
        <f>E2/100</f>
        <v>1.7290000000000001</v>
      </c>
      <c r="F3" s="51" t="s">
        <v>40</v>
      </c>
      <c r="G3" s="51">
        <f>G2</f>
        <v>81.900000000000006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전영근, ID : H1800088)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02일 15:47:42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172.9</v>
      </c>
      <c r="L12" s="124"/>
      <c r="M12" s="117">
        <f>'개인정보 및 신체계측 입력'!G2</f>
        <v>81.900000000000006</v>
      </c>
      <c r="N12" s="118"/>
      <c r="O12" s="113" t="s">
        <v>271</v>
      </c>
      <c r="P12" s="107"/>
      <c r="Q12" s="90">
        <f>'개인정보 및 신체계측 입력'!I2</f>
        <v>27.4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전영근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74.840999999999994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9.2780000000000005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15.881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14.3</v>
      </c>
      <c r="L72" s="36" t="s">
        <v>53</v>
      </c>
      <c r="M72" s="36">
        <f>ROUND('DRIs DATA'!K8,1)</f>
        <v>6.4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103.84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198.07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171.44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135.77000000000001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99.84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582.12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199.45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2021-12-03T00:35:12Z</dcterms:modified>
</cp:coreProperties>
</file>