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6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<sst xmlns="http://schemas.openxmlformats.org/spreadsheetml/2006/main" count="692" uniqueCount="337">
  <si>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</si>
  <si>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</si>
  <si>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</si>
  <si>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</si>
  <si>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</si>
  <si>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</si>
  <si>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</si>
  <si>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</si>
  <si>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</si>
  <si>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</si>
  <si>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</si>
  <si>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</si>
  <si>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</si>
  <si>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</si>
  <si>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</si>
  <si>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</si>
  <si>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</si>
  <si>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</si>
  <si>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</si>
  <si>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</si>
  <si>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</si>
  <si>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</si>
  <si>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</si>
  <si>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</si>
  <si>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</si>
  <si>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</si>
  <si>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</si>
  <si>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</si>
  <si>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</si>
  <si>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</si>
  <si>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</si>
  <si>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</si>
  <si>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</si>
  <si>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</si>
  <si>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</si>
  <si>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</si>
  <si>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</si>
  <si>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</si>
  <si>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</si>
  <si>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</si>
  <si>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</si>
  <si>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</si>
  <si>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</si>
  <si>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</si>
  <si>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</si>
  <si>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</si>
  <si>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</si>
  <si>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</si>
  <si>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</si>
  <si>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</si>
  <si>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</si>
  <si>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</si>
  <si>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</si>
  <si>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</si>
  <si>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</si>
  <si>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</si>
  <si>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</si>
  <si>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</si>
  <si>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</si>
  <si>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</si>
  <si>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</si>
  <si>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</si>
  <si>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</si>
  <si>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</si>
  <si>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</si>
  <si>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</si>
  <si>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</si>
  <si>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</si>
  <si>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</si>
  <si>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</si>
  <si>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</si>
  <si>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</si>
  <si>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</si>
  <si>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</si>
  <si>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</si>
  <si>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</si>
  <si>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</si>
  <si>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</si>
  <si>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</si>
  <si>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</si>
  <si>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</si>
  <si>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</si>
  <si>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</si>
  <si>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</si>
  <si>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</si>
  <si>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</si>
  <si>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</si>
  <si>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</si>
  <si>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</si>
  <si>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</si>
  <si>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</si>
  <si>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</si>
  <si>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</si>
  <si>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</si>
  <si>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</si>
  <si>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</si>
  <si>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</si>
  <si>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</si>
  <si>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</si>
  <si>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</si>
  <si>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</si>
  <si>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</si>
  <si>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</si>
  <si>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</si>
  <si>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</si>
  <si>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</si>
  <si>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</si>
  <si>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</si>
  <si>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</si>
  <si>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</si>
  <si>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</si>
  <si>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</si>
  <si>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</si>
  <si>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</si>
  <si>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</si>
  <si>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</si>
  <si>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</si>
  <si>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</si>
  <si>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</si>
  <si>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</si>
  <si>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</si>
  <si>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</si>
  <si>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</si>
  <si>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</si>
  <si>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</si>
  <si>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</si>
  <si>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</si>
  <si>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</si>
  <si>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</si>
  <si>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</si>
  <si>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</si>
  <si>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</si>
  <si>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</si>
  <si>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</si>
  <si>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</si>
  <si>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</si>
  <si>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</si>
  <si>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</si>
  <si>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</si>
  <si>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</si>
  <si>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</si>
  <si>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</si>
  <si>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</si>
  <si>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</si>
  <si>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</si>
  <si>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</si>
  <si>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</si>
  <si>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</si>
  <si>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</si>
  <si>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</si>
  <si>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</si>
  <si>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</si>
  <si>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</si>
  <si>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</si>
  <si>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</si>
  <si>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</si>
  <si>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</si>
  <si>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</si>
  <si>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</si>
  <si>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</si>
  <si>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</si>
  <si>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</si>
  <si>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</si>
  <si>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</si>
  <si>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</si>
  <si>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</si>
  <si>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</si>
  <si>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</si>
  <si>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</si>
  <si>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</si>
  <si>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</si>
  <si>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</si>
  <si>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</si>
  <si>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</si>
  <si>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</si>
  <si>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</si>
  <si>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</si>
  <si>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</si>
  <si>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</si>
  <si>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</si>
  <si>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</si>
  <si>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</si>
  <si>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</si>
  <si>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</si>
  <si>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</si>
  <si>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</si>
  <si>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</si>
  <si>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</si>
  <si>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</si>
  <si>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</si>
  <si>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</si>
  <si>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</si>
  <si>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</si>
  <si>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</si>
  <si>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</si>
  <si>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</si>
  <si>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</si>
  <si>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</si>
  <si>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</si>
  <si>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</si>
  <si>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</si>
  <si>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</si>
  <si>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</si>
  <si>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</si>
  <si>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</si>
  <si>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</si>
  <si>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</si>
  <si>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</si>
  <si>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</si>
  <si>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</si>
  <si>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</si>
  <si>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</si>
  <si>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</si>
  <si>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</si>
  <si>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</si>
  <si>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</si>
  <si>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</si>
  <si>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</si>
  <si>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</si>
  <si>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</si>
  <si>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</si>
  <si>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</si>
  <si>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</si>
  <si>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</si>
  <si>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</si>
  <si>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</si>
  <si>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</si>
  <si>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</si>
  <si>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</si>
  <si>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</si>
  <si>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</si>
  <si>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</si>
  <si>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</si>
  <si>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</si>
  <si>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</si>
  <si>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</si>
  <si>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</si>
  <si>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</si>
  <si>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</si>
  <si>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</si>
  <si>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</si>
  <si>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</si>
  <si>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</si>
  <si>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</si>
  <si>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</si>
  <si>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</si>
  <si>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</si>
  <si>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</si>
  <si>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</si>
  <si>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</si>
  <si>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</si>
  <si>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</si>
  <si>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</si>
  <si>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</si>
  <si>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</si>
  <si>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</si>
  <si>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</si>
  <si>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</si>
  <si>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</si>
  <si>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</si>
  <si>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</si>
  <si>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</si>
  <si>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</si>
  <si>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</si>
  <si>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</si>
  <si>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</si>
  <si>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</si>
  <si>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</si>
  <si>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</si>
  <si>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</si>
  <si>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</si>
  <si>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</si>
  <si>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</si>
  <si>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</si>
  <si>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</si>
  <si>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</si>
  <si>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</si>
  <si>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</si>
  <si>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이동섭, ID : H1800101)</t>
  </si>
  <si>
    <t>출력시각</t>
    <phoneticPr fontId="1" type="noConversion"/>
  </si>
  <si>
    <t>2021년 12월 09일 11:13:15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</si>
  <si>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</si>
  <si>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</si>
  <si>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</si>
  <si>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</si>
  <si>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</si>
  <si>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</si>
  <si>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</si>
  <si>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</si>
  <si>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</si>
  <si>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</si>
  <si>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</si>
  <si>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</si>
  <si>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</si>
  <si>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</si>
  <si>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</si>
  <si>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</si>
  <si>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</si>
  <si>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</si>
  <si>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</si>
  <si>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</si>
  <si>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</si>
  <si>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</si>
  <si>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</si>
  <si>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</si>
  <si>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</si>
  <si>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</si>
  <si>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</si>
  <si>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</si>
  <si>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</si>
  <si>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</si>
  <si>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</si>
  <si>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</si>
  <si>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</si>
  <si>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</si>
  <si>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</si>
  <si>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</si>
  <si>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</si>
  <si>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</si>
  <si>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</si>
  <si>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</si>
  <si>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</si>
  <si>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</si>
  <si>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</si>
  <si>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</si>
  <si>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</si>
  <si>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</si>
  <si>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</si>
  <si>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</si>
  <si>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</si>
  <si>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</si>
  <si>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</si>
  <si>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</si>
  <si>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</si>
  <si>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</si>
  <si>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H1800101</t>
  </si>
  <si>
    <t>이동섭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</si>
</sst>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172.11034000000001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0552"/>
        <c:axId val="495974864"/>
      </c:barChart>
      <c:catAx>
        <c:axId val="49597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74864"/>
        <c:crosses val="autoZero"/>
        <c:auto val="1"/>
        <c:lblAlgn val="ctr"/>
        <c:lblOffset val="100"/>
        <c:noMultiLvlLbl val="0"/>
      </c:catAx>
      <c:valAx>
        <c:axId val="49597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6.6753710000000002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34240"/>
        <c:axId val="497826792"/>
      </c:barChart>
      <c:catAx>
        <c:axId val="49783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26792"/>
        <c:crosses val="autoZero"/>
        <c:auto val="1"/>
        <c:lblAlgn val="ctr"/>
        <c:lblOffset val="100"/>
        <c:noMultiLvlLbl val="0"/>
      </c:catAx>
      <c:valAx>
        <c:axId val="49782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3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4.0397686999999998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28360"/>
        <c:axId val="497828752"/>
      </c:barChart>
      <c:catAx>
        <c:axId val="49782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28752"/>
        <c:crosses val="autoZero"/>
        <c:auto val="1"/>
        <c:lblAlgn val="ctr"/>
        <c:lblOffset val="100"/>
        <c:noMultiLvlLbl val="0"/>
      </c:catAx>
      <c:valAx>
        <c:axId val="49782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2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2920.9805000000001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3296"/>
        <c:axId val="495971728"/>
      </c:barChart>
      <c:catAx>
        <c:axId val="49597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71728"/>
        <c:crosses val="autoZero"/>
        <c:auto val="1"/>
        <c:lblAlgn val="ctr"/>
        <c:lblOffset val="100"/>
        <c:noMultiLvlLbl val="0"/>
      </c:catAx>
      <c:valAx>
        <c:axId val="49597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7344.6450000000004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2120"/>
        <c:axId val="498373464"/>
      </c:barChart>
      <c:catAx>
        <c:axId val="49597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3464"/>
        <c:crosses val="autoZero"/>
        <c:auto val="1"/>
        <c:lblAlgn val="ctr"/>
        <c:lblOffset val="100"/>
        <c:noMultiLvlLbl val="0"/>
      </c:catAx>
      <c:valAx>
        <c:axId val="498373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351.88283999999999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8952"/>
        <c:axId val="498374248"/>
      </c:barChart>
      <c:catAx>
        <c:axId val="49837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4248"/>
        <c:crosses val="autoZero"/>
        <c:auto val="1"/>
        <c:lblAlgn val="ctr"/>
        <c:lblOffset val="100"/>
        <c:noMultiLvlLbl val="0"/>
      </c:catAx>
      <c:valAx>
        <c:axId val="49837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260.06527999999997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5032"/>
        <c:axId val="498375816"/>
      </c:barChart>
      <c:catAx>
        <c:axId val="4983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5816"/>
        <c:crosses val="autoZero"/>
        <c:auto val="1"/>
        <c:lblAlgn val="ctr"/>
        <c:lblOffset val="100"/>
        <c:noMultiLvlLbl val="0"/>
      </c:catAx>
      <c:valAx>
        <c:axId val="49837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25.505213000000001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7776"/>
        <c:axId val="498376208"/>
      </c:barChart>
      <c:catAx>
        <c:axId val="49837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6208"/>
        <c:crosses val="autoZero"/>
        <c:auto val="1"/>
        <c:lblAlgn val="ctr"/>
        <c:lblOffset val="100"/>
        <c:noMultiLvlLbl val="0"/>
      </c:catAx>
      <c:valAx>
        <c:axId val="498376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1547.2344000000001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3856"/>
        <c:axId val="498379344"/>
      </c:barChart>
      <c:catAx>
        <c:axId val="4983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9344"/>
        <c:crosses val="autoZero"/>
        <c:auto val="1"/>
        <c:lblAlgn val="ctr"/>
        <c:lblOffset val="100"/>
        <c:noMultiLvlLbl val="0"/>
      </c:catAx>
      <c:valAx>
        <c:axId val="498379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0.10270040499999999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8560"/>
        <c:axId val="498379736"/>
      </c:barChart>
      <c:catAx>
        <c:axId val="4983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9736"/>
        <c:crosses val="autoZero"/>
        <c:auto val="1"/>
        <c:lblAlgn val="ctr"/>
        <c:lblOffset val="100"/>
        <c:noMultiLvlLbl val="0"/>
      </c:catAx>
      <c:valAx>
        <c:axId val="49837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6.7089458000000004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2680"/>
        <c:axId val="498373072"/>
      </c:barChart>
      <c:catAx>
        <c:axId val="49837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73072"/>
        <c:crosses val="autoZero"/>
        <c:auto val="1"/>
        <c:lblAlgn val="ctr"/>
        <c:lblOffset val="100"/>
        <c:noMultiLvlLbl val="0"/>
      </c:catAx>
      <c:valAx>
        <c:axId val="498373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60.569096000000002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1336"/>
        <c:axId val="495968984"/>
      </c:barChart>
      <c:catAx>
        <c:axId val="49597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8984"/>
        <c:crosses val="autoZero"/>
        <c:auto val="1"/>
        <c:lblAlgn val="ctr"/>
        <c:lblOffset val="100"/>
        <c:noMultiLvlLbl val="0"/>
      </c:catAx>
      <c:valAx>
        <c:axId val="495968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303.07812000000001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13064"/>
        <c:axId val="498711888"/>
      </c:barChart>
      <c:catAx>
        <c:axId val="49871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11888"/>
        <c:crosses val="autoZero"/>
        <c:auto val="1"/>
        <c:lblAlgn val="ctr"/>
        <c:lblOffset val="100"/>
        <c:noMultiLvlLbl val="0"/>
      </c:catAx>
      <c:valAx>
        <c:axId val="49871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1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211.94556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13848"/>
        <c:axId val="498707968"/>
      </c:barChart>
      <c:catAx>
        <c:axId val="49871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07968"/>
        <c:crosses val="autoZero"/>
        <c:auto val="1"/>
        <c:lblAlgn val="ctr"/>
        <c:lblOffset val="100"/>
        <c:noMultiLvlLbl val="0"/>
      </c:catAx>
      <c:valAx>
        <c:axId val="49870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1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5.1989999999999998</c:v>
                </c:pt>
                <c:pt idx="1">
                  <c:v>17.541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8708360"/>
        <c:axId val="498713456"/>
      </c:barChart>
      <c:catAx>
        <c:axId val="49870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13456"/>
        <c:crosses val="autoZero"/>
        <c:auto val="1"/>
        <c:lblAlgn val="ctr"/>
        <c:lblOffset val="100"/>
        <c:noMultiLvlLbl val="0"/>
      </c:catAx>
      <c:valAx>
        <c:axId val="49871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0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33.650737999999997</c:v>
                </c:pt>
                <c:pt idx="1">
                  <c:v>37.092582999999998</c:v>
                </c:pt>
                <c:pt idx="2">
                  <c:v>43.973315999999997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1349.9016999999999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08752"/>
        <c:axId val="498709536"/>
      </c:barChart>
      <c:catAx>
        <c:axId val="49870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09536"/>
        <c:crosses val="autoZero"/>
        <c:auto val="1"/>
        <c:lblAlgn val="ctr"/>
        <c:lblOffset val="100"/>
        <c:noMultiLvlLbl val="0"/>
      </c:catAx>
      <c:valAx>
        <c:axId val="49870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0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55.379919999999998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11104"/>
        <c:axId val="498707184"/>
      </c:barChart>
      <c:catAx>
        <c:axId val="49871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07184"/>
        <c:crosses val="autoZero"/>
        <c:auto val="1"/>
        <c:lblAlgn val="ctr"/>
        <c:lblOffset val="100"/>
        <c:noMultiLvlLbl val="0"/>
      </c:catAx>
      <c:valAx>
        <c:axId val="49870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70.141999999999996</c:v>
                </c:pt>
                <c:pt idx="1">
                  <c:v>12.763999999999999</c:v>
                </c:pt>
                <c:pt idx="2">
                  <c:v>17.094000000000001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8714632"/>
        <c:axId val="498707576"/>
      </c:barChart>
      <c:catAx>
        <c:axId val="49871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07576"/>
        <c:crosses val="autoZero"/>
        <c:auto val="1"/>
        <c:lblAlgn val="ctr"/>
        <c:lblOffset val="100"/>
        <c:noMultiLvlLbl val="0"/>
      </c:catAx>
      <c:valAx>
        <c:axId val="49870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1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5056.1684999999998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74640"/>
        <c:axId val="549737136"/>
      </c:barChart>
      <c:catAx>
        <c:axId val="4983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37136"/>
        <c:crosses val="autoZero"/>
        <c:auto val="1"/>
        <c:lblAlgn val="ctr"/>
        <c:lblOffset val="100"/>
        <c:noMultiLvlLbl val="0"/>
      </c:catAx>
      <c:valAx>
        <c:axId val="549737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7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307.42500000000001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35568"/>
        <c:axId val="549741840"/>
      </c:barChart>
      <c:catAx>
        <c:axId val="54973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1840"/>
        <c:crosses val="autoZero"/>
        <c:auto val="1"/>
        <c:lblAlgn val="ctr"/>
        <c:lblOffset val="100"/>
        <c:noMultiLvlLbl val="0"/>
      </c:catAx>
      <c:valAx>
        <c:axId val="54974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3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1307.1162999999999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2232"/>
        <c:axId val="549740664"/>
      </c:barChart>
      <c:catAx>
        <c:axId val="54974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40664"/>
        <c:crosses val="autoZero"/>
        <c:auto val="1"/>
        <c:lblAlgn val="ctr"/>
        <c:lblOffset val="100"/>
        <c:noMultiLvlLbl val="0"/>
      </c:catAx>
      <c:valAx>
        <c:axId val="54974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8.828163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4472"/>
        <c:axId val="495970160"/>
      </c:barChart>
      <c:catAx>
        <c:axId val="49597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70160"/>
        <c:crosses val="autoZero"/>
        <c:auto val="1"/>
        <c:lblAlgn val="ctr"/>
        <c:lblOffset val="100"/>
        <c:noMultiLvlLbl val="0"/>
      </c:catAx>
      <c:valAx>
        <c:axId val="49597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14400.893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40272"/>
        <c:axId val="549735960"/>
      </c:barChart>
      <c:catAx>
        <c:axId val="54974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35960"/>
        <c:crosses val="autoZero"/>
        <c:auto val="1"/>
        <c:lblAlgn val="ctr"/>
        <c:lblOffset val="100"/>
        <c:noMultiLvlLbl val="0"/>
      </c:catAx>
      <c:valAx>
        <c:axId val="54973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4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36.771748000000002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37528"/>
        <c:axId val="549737920"/>
      </c:barChart>
      <c:catAx>
        <c:axId val="54973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37920"/>
        <c:crosses val="autoZero"/>
        <c:auto val="1"/>
        <c:lblAlgn val="ctr"/>
        <c:lblOffset val="100"/>
        <c:noMultiLvlLbl val="0"/>
      </c:catAx>
      <c:valAx>
        <c:axId val="54973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3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4.0977024999999996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736744"/>
        <c:axId val="549738312"/>
      </c:barChart>
      <c:catAx>
        <c:axId val="54973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738312"/>
        <c:crosses val="autoZero"/>
        <c:auto val="1"/>
        <c:lblAlgn val="ctr"/>
        <c:lblOffset val="100"/>
        <c:noMultiLvlLbl val="0"/>
      </c:catAx>
      <c:valAx>
        <c:axId val="54973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73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646.72709999999995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6040"/>
        <c:axId val="495969376"/>
      </c:barChart>
      <c:catAx>
        <c:axId val="49597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9376"/>
        <c:crosses val="autoZero"/>
        <c:auto val="1"/>
        <c:lblAlgn val="ctr"/>
        <c:lblOffset val="100"/>
        <c:noMultiLvlLbl val="0"/>
      </c:catAx>
      <c:valAx>
        <c:axId val="49596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3.7944347999999999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0944"/>
        <c:axId val="497832672"/>
      </c:barChart>
      <c:catAx>
        <c:axId val="49597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32672"/>
        <c:crosses val="autoZero"/>
        <c:auto val="1"/>
        <c:lblAlgn val="ctr"/>
        <c:lblOffset val="100"/>
        <c:noMultiLvlLbl val="0"/>
      </c:catAx>
      <c:valAx>
        <c:axId val="497832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36.809150000000002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29536"/>
        <c:axId val="497833064"/>
      </c:barChart>
      <c:catAx>
        <c:axId val="49782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33064"/>
        <c:crosses val="autoZero"/>
        <c:auto val="1"/>
        <c:lblAlgn val="ctr"/>
        <c:lblOffset val="100"/>
        <c:noMultiLvlLbl val="0"/>
      </c:catAx>
      <c:valAx>
        <c:axId val="49783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2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4.0977024999999996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31496"/>
        <c:axId val="497830712"/>
      </c:barChart>
      <c:catAx>
        <c:axId val="49783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30712"/>
        <c:crosses val="autoZero"/>
        <c:auto val="1"/>
        <c:lblAlgn val="ctr"/>
        <c:lblOffset val="100"/>
        <c:noMultiLvlLbl val="0"/>
      </c:catAx>
      <c:valAx>
        <c:axId val="49783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3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1313.3567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27576"/>
        <c:axId val="497831888"/>
      </c:barChart>
      <c:catAx>
        <c:axId val="49782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31888"/>
        <c:crosses val="autoZero"/>
        <c:auto val="1"/>
        <c:lblAlgn val="ctr"/>
        <c:lblOffset val="100"/>
        <c:noMultiLvlLbl val="0"/>
      </c:catAx>
      <c:valAx>
        <c:axId val="49783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2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19.544369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32280"/>
        <c:axId val="497829928"/>
      </c:barChart>
      <c:catAx>
        <c:axId val="49783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29928"/>
        <c:crosses val="autoZero"/>
        <c:auto val="1"/>
        <c:lblAlgn val="ctr"/>
        <c:lblOffset val="100"/>
        <c:noMultiLvlLbl val="0"/>
      </c:catAx>
      <c:valAx>
        <c:axId val="49782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3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이동섭, ID : H1800101)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09일 11:13:15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5056.1684999999998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172.11034000000001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60.569096000000002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70.141999999999996</v>
      </c>
      <c r="G8" s="59">
        <f>'DRIs DATA 입력'!G8</f>
        <v>12.763999999999999</v>
      </c>
      <c r="H8" s="59">
        <f>'DRIs DATA 입력'!H8</f>
        <v>17.094000000000001</v>
      </c>
      <c r="I8" s="46"/>
      <c r="J8" s="59" t="s">
        <v>216</v>
      </c>
      <c r="K8" s="59">
        <f>'DRIs DATA 입력'!K8</f>
        <v>5.1989999999999998</v>
      </c>
      <c r="L8" s="59">
        <f>'DRIs DATA 입력'!L8</f>
        <v>17.541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1349.9016999999999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55.379919999999998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8.828163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646.72709999999995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307.42500000000001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5.7072643999999997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3.7944347999999999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36.809150000000002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4.0977024999999996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1313.3567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19.544369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6.6753710000000002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4.0397686999999998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1307.1162999999999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2920.9805000000001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14400.893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7344.6450000000004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351.88283999999999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260.06527999999997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36.771748000000002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25.505213000000001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1547.2344000000001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0.10270040499999999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6.7089458000000004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303.07812000000001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211.94556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3" sqref="F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287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287</v>
      </c>
    </row>
    <row r="6" spans="1:27" x14ac:dyDescent="0.3">
      <c r="A6" s="65" t="s">
        <v>282</v>
      </c>
      <c r="B6" s="65">
        <v>2200</v>
      </c>
      <c r="C6" s="65">
        <v>5056.1684999999998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50</v>
      </c>
      <c r="P6" s="65">
        <v>60</v>
      </c>
      <c r="Q6" s="65">
        <v>0</v>
      </c>
      <c r="R6" s="65">
        <v>0</v>
      </c>
      <c r="S6" s="65">
        <v>172.11034000000001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60.569096000000002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70.141999999999996</v>
      </c>
      <c r="G8" s="65">
        <v>12.763999999999999</v>
      </c>
      <c r="H8" s="65">
        <v>17.094000000000001</v>
      </c>
      <c r="J8" s="65" t="s">
        <v>299</v>
      </c>
      <c r="K8" s="65">
        <v>5.1989999999999998</v>
      </c>
      <c r="L8" s="65">
        <v>17.541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287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287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287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287</v>
      </c>
    </row>
    <row r="16" spans="1:27" x14ac:dyDescent="0.3">
      <c r="A16" s="65" t="s">
        <v>305</v>
      </c>
      <c r="B16" s="65">
        <v>530</v>
      </c>
      <c r="C16" s="65">
        <v>750</v>
      </c>
      <c r="D16" s="65">
        <v>0</v>
      </c>
      <c r="E16" s="65">
        <v>3000</v>
      </c>
      <c r="F16" s="65">
        <v>1349.9016999999999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55.379919999999998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8.828163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646.72709999999995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307</v>
      </c>
      <c r="B24" s="69"/>
      <c r="C24" s="69"/>
      <c r="D24" s="69"/>
      <c r="E24" s="69"/>
      <c r="F24" s="69"/>
      <c r="H24" s="69" t="s">
        <v>308</v>
      </c>
      <c r="I24" s="69"/>
      <c r="J24" s="69"/>
      <c r="K24" s="69"/>
      <c r="L24" s="69"/>
      <c r="M24" s="69"/>
      <c r="O24" s="69" t="s">
        <v>309</v>
      </c>
      <c r="P24" s="69"/>
      <c r="Q24" s="69"/>
      <c r="R24" s="69"/>
      <c r="S24" s="69"/>
      <c r="T24" s="69"/>
      <c r="V24" s="69" t="s">
        <v>310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313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287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287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287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287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287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287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287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287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307.42500000000001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5.7072643999999997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3.7944347999999999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36.809150000000002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4.0977024999999996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1313.3567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19.544369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6.6753710000000002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4.0397686999999998</v>
      </c>
    </row>
    <row r="33" spans="1:68" x14ac:dyDescent="0.3">
      <c r="A33" s="70" t="s">
        <v>317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320</v>
      </c>
      <c r="AD34" s="69"/>
      <c r="AE34" s="69"/>
      <c r="AF34" s="69"/>
      <c r="AG34" s="69"/>
      <c r="AH34" s="69"/>
      <c r="AJ34" s="69" t="s">
        <v>321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287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287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287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287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287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1307.1162999999999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2920.9805000000001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14400.893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7344.6450000000004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351.88283999999999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260.06527999999997</v>
      </c>
    </row>
    <row r="43" spans="1:68" x14ac:dyDescent="0.3">
      <c r="A43" s="70" t="s">
        <v>322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323</v>
      </c>
      <c r="B44" s="69"/>
      <c r="C44" s="69"/>
      <c r="D44" s="69"/>
      <c r="E44" s="69"/>
      <c r="F44" s="69"/>
      <c r="H44" s="69" t="s">
        <v>324</v>
      </c>
      <c r="I44" s="69"/>
      <c r="J44" s="69"/>
      <c r="K44" s="69"/>
      <c r="L44" s="69"/>
      <c r="M44" s="69"/>
      <c r="O44" s="69" t="s">
        <v>325</v>
      </c>
      <c r="P44" s="69"/>
      <c r="Q44" s="69"/>
      <c r="R44" s="69"/>
      <c r="S44" s="69"/>
      <c r="T44" s="69"/>
      <c r="V44" s="69" t="s">
        <v>326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287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287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287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287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287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287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287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287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36.771748000000002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25.505213000000001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1547.2344000000001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0.10270040499999999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6.7089458000000004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303.07812000000001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211.94556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4" sqref="I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54</v>
      </c>
      <c r="E2" s="61">
        <v>5056.1684999999998</v>
      </c>
      <c r="F2" s="61">
        <v>706.23914000000002</v>
      </c>
      <c r="G2" s="61">
        <v>128.51668000000001</v>
      </c>
      <c r="H2" s="61">
        <v>66.589359999999999</v>
      </c>
      <c r="I2" s="61">
        <v>61.927315</v>
      </c>
      <c r="J2" s="61">
        <v>172.11034000000001</v>
      </c>
      <c r="K2" s="61">
        <v>84.388760000000005</v>
      </c>
      <c r="L2" s="61">
        <v>87.721564999999998</v>
      </c>
      <c r="M2" s="61">
        <v>60.569096000000002</v>
      </c>
      <c r="N2" s="61">
        <v>5.6766240000000003</v>
      </c>
      <c r="O2" s="61">
        <v>33.394379999999998</v>
      </c>
      <c r="P2" s="61">
        <v>3014.1532999999999</v>
      </c>
      <c r="Q2" s="61">
        <v>62.096176</v>
      </c>
      <c r="R2" s="61">
        <v>1349.9016999999999</v>
      </c>
      <c r="S2" s="61">
        <v>232.29771</v>
      </c>
      <c r="T2" s="61">
        <v>13411.248</v>
      </c>
      <c r="U2" s="61">
        <v>8.828163</v>
      </c>
      <c r="V2" s="61">
        <v>55.379919999999998</v>
      </c>
      <c r="W2" s="61">
        <v>646.72709999999995</v>
      </c>
      <c r="X2" s="61">
        <v>307.42500000000001</v>
      </c>
      <c r="Y2" s="61">
        <v>5.7072643999999997</v>
      </c>
      <c r="Z2" s="61">
        <v>3.7944347999999999</v>
      </c>
      <c r="AA2" s="61">
        <v>36.809150000000002</v>
      </c>
      <c r="AB2" s="61">
        <v>4.0977024999999996</v>
      </c>
      <c r="AC2" s="61">
        <v>1313.3567</v>
      </c>
      <c r="AD2" s="61">
        <v>19.544369</v>
      </c>
      <c r="AE2" s="61">
        <v>6.6753710000000002</v>
      </c>
      <c r="AF2" s="61">
        <v>4.0397686999999998</v>
      </c>
      <c r="AG2" s="61">
        <v>1307.1162999999999</v>
      </c>
      <c r="AH2" s="61">
        <v>763.70699999999999</v>
      </c>
      <c r="AI2" s="61">
        <v>543.40935999999999</v>
      </c>
      <c r="AJ2" s="61">
        <v>2920.9805000000001</v>
      </c>
      <c r="AK2" s="61">
        <v>14400.893</v>
      </c>
      <c r="AL2" s="61">
        <v>351.88283999999999</v>
      </c>
      <c r="AM2" s="61">
        <v>7344.6450000000004</v>
      </c>
      <c r="AN2" s="61">
        <v>260.06527999999997</v>
      </c>
      <c r="AO2" s="61">
        <v>36.771748000000002</v>
      </c>
      <c r="AP2" s="61">
        <v>25.637153999999999</v>
      </c>
      <c r="AQ2" s="61">
        <v>11.134592</v>
      </c>
      <c r="AR2" s="61">
        <v>25.505213000000001</v>
      </c>
      <c r="AS2" s="61">
        <v>1547.2344000000001</v>
      </c>
      <c r="AT2" s="61">
        <v>0.10270040499999999</v>
      </c>
      <c r="AU2" s="61">
        <v>6.7089458000000004</v>
      </c>
      <c r="AV2" s="61">
        <v>303.07812000000001</v>
      </c>
      <c r="AW2" s="61">
        <v>211.94556</v>
      </c>
      <c r="AX2" s="61">
        <v>0.61561005999999996</v>
      </c>
      <c r="AY2" s="61">
        <v>4.3500695</v>
      </c>
      <c r="AZ2" s="61">
        <v>747.07240000000002</v>
      </c>
      <c r="BA2" s="61">
        <v>114.74648999999999</v>
      </c>
      <c r="BB2" s="61">
        <v>33.650737999999997</v>
      </c>
      <c r="BC2" s="61">
        <v>37.092582999999998</v>
      </c>
      <c r="BD2" s="61">
        <v>43.973315999999997</v>
      </c>
      <c r="BE2" s="61">
        <v>2.8804953000000002</v>
      </c>
      <c r="BF2" s="61">
        <v>16.291703999999999</v>
      </c>
      <c r="BG2" s="61">
        <v>1.1101958E-2</v>
      </c>
      <c r="BH2" s="61">
        <v>5.4687399999999997E-2</v>
      </c>
      <c r="BI2" s="61">
        <v>4.1595663999999997E-2</v>
      </c>
      <c r="BJ2" s="61">
        <v>0.19274384</v>
      </c>
      <c r="BK2" s="61">
        <v>8.5399680000000004E-4</v>
      </c>
      <c r="BL2" s="61">
        <v>0.57095337000000002</v>
      </c>
      <c r="BM2" s="61">
        <v>6.4165215</v>
      </c>
      <c r="BN2" s="61">
        <v>1.8638546</v>
      </c>
      <c r="BO2" s="61">
        <v>120.93521</v>
      </c>
      <c r="BP2" s="61">
        <v>17.725387999999999</v>
      </c>
      <c r="BQ2" s="61">
        <v>36.821353999999999</v>
      </c>
      <c r="BR2" s="61">
        <v>139.97394</v>
      </c>
      <c r="BS2" s="61">
        <v>95.486464999999995</v>
      </c>
      <c r="BT2" s="61">
        <v>22.560566000000001</v>
      </c>
      <c r="BU2" s="61">
        <v>5.7798629999999997E-2</v>
      </c>
      <c r="BV2" s="61">
        <v>8.5787273999999997E-2</v>
      </c>
      <c r="BW2" s="61">
        <v>1.4459801999999999</v>
      </c>
      <c r="BX2" s="61">
        <v>2.611726</v>
      </c>
      <c r="BY2" s="61">
        <v>0.35815656000000001</v>
      </c>
      <c r="BZ2" s="61">
        <v>1.0495357999999999E-3</v>
      </c>
      <c r="CA2" s="61">
        <v>2.1601531999999999</v>
      </c>
      <c r="CB2" s="61">
        <v>5.1797558E-2</v>
      </c>
      <c r="CC2" s="61">
        <v>0.5370798</v>
      </c>
      <c r="CD2" s="61">
        <v>3.1194606</v>
      </c>
      <c r="CE2" s="61">
        <v>0.14731320000000001</v>
      </c>
      <c r="CF2" s="61">
        <v>0.42358392</v>
      </c>
      <c r="CG2" s="61">
        <v>4.9500000000000003E-7</v>
      </c>
      <c r="CH2" s="61">
        <v>9.6180119999999994E-2</v>
      </c>
      <c r="CI2" s="61">
        <v>2.5332670000000001E-3</v>
      </c>
      <c r="CJ2" s="61">
        <v>6.4133979999999999</v>
      </c>
      <c r="CK2" s="61">
        <v>3.7704309999999998E-2</v>
      </c>
      <c r="CL2" s="61">
        <v>1.3206374999999999</v>
      </c>
      <c r="CM2" s="61">
        <v>5.9137516000000003</v>
      </c>
      <c r="CN2" s="61">
        <v>6007.3173999999999</v>
      </c>
      <c r="CO2" s="61">
        <v>10470.665999999999</v>
      </c>
      <c r="CP2" s="61">
        <v>6819.1045000000004</v>
      </c>
      <c r="CQ2" s="61">
        <v>2112.558</v>
      </c>
      <c r="CR2" s="61">
        <v>1269.1068</v>
      </c>
      <c r="CS2" s="61">
        <v>924.07950000000005</v>
      </c>
      <c r="CT2" s="61">
        <v>6192.8926000000001</v>
      </c>
      <c r="CU2" s="61">
        <v>3955.4944</v>
      </c>
      <c r="CV2" s="61">
        <v>3040.8051999999998</v>
      </c>
      <c r="CW2" s="61">
        <v>4504.2489999999998</v>
      </c>
      <c r="CX2" s="61">
        <v>1341.0217</v>
      </c>
      <c r="CY2" s="61">
        <v>7241.34</v>
      </c>
      <c r="CZ2" s="61">
        <v>3772.8733000000002</v>
      </c>
      <c r="DA2" s="61">
        <v>9484.5480000000007</v>
      </c>
      <c r="DB2" s="61">
        <v>8339.4419999999991</v>
      </c>
      <c r="DC2" s="61">
        <v>14231.805</v>
      </c>
      <c r="DD2" s="61">
        <v>23340.853999999999</v>
      </c>
      <c r="DE2" s="61">
        <v>5297.4070000000002</v>
      </c>
      <c r="DF2" s="61">
        <v>9702.4500000000007</v>
      </c>
      <c r="DG2" s="61">
        <v>5402.6304</v>
      </c>
      <c r="DH2" s="61">
        <v>207.06370000000001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114.74648999999999</v>
      </c>
      <c r="B6">
        <f>BB2</f>
        <v>33.650737999999997</v>
      </c>
      <c r="C6">
        <f>BC2</f>
        <v>37.092582999999998</v>
      </c>
      <c r="D6">
        <f>BD2</f>
        <v>43.973315999999997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9" sqref="B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24703</v>
      </c>
      <c r="C2" s="56">
        <f ca="1">YEAR(TODAY())-YEAR(B2)+IF(TODAY()&gt;=DATE(YEAR(TODAY()),MONTH(B2),DAY(B2)),0,-1)</f>
        <v>54</v>
      </c>
      <c r="E2" s="52">
        <v>167.7</v>
      </c>
      <c r="F2" s="53" t="s">
        <v>39</v>
      </c>
      <c r="G2" s="52">
        <v>84.1</v>
      </c>
      <c r="H2" s="51" t="s">
        <v>41</v>
      </c>
      <c r="I2" s="72">
        <f>ROUND(G3/E3^2,1)</f>
        <v>29.9</v>
      </c>
    </row>
    <row r="3" spans="1:9" x14ac:dyDescent="0.3">
      <c r="E3" s="51">
        <f>E2/100</f>
        <v>1.6769999999999998</v>
      </c>
      <c r="F3" s="51" t="s">
        <v>40</v>
      </c>
      <c r="G3" s="51">
        <f>G2</f>
        <v>84.1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이동섭, ID : H1800101)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09일 11:13:15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2" sqref="AA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167.7</v>
      </c>
      <c r="L12" s="129"/>
      <c r="M12" s="122">
        <f>'개인정보 및 신체계측 입력'!G2</f>
        <v>84.1</v>
      </c>
      <c r="N12" s="123"/>
      <c r="O12" s="118" t="s">
        <v>271</v>
      </c>
      <c r="P12" s="112"/>
      <c r="Q12" s="115">
        <f>'개인정보 및 신체계측 입력'!I2</f>
        <v>29.9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이동섭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70.141999999999996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12.763999999999999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17.094000000000001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17.5</v>
      </c>
      <c r="L72" s="36" t="s">
        <v>53</v>
      </c>
      <c r="M72" s="36">
        <f>ROUND('DRIs DATA'!K8,1)</f>
        <v>5.2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179.99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461.5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307.43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273.18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163.38999999999999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960.06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367.72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2021-12-09T02:18:32Z</dcterms:modified>
</cp:coreProperties>
</file>