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<sst xmlns="http://schemas.openxmlformats.org/spreadsheetml/2006/main" count="692" uniqueCount="337">
  <si>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</si>
  <si>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</si>
  <si>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</si>
  <si>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</si>
  <si>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</si>
  <si>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</si>
  <si>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</si>
  <si>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</si>
  <si>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</si>
  <si>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</si>
  <si>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</si>
  <si>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</si>
  <si>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</si>
  <si>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</si>
  <si>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</si>
  <si>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</si>
  <si>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</si>
  <si>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</si>
  <si>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</si>
  <si>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</si>
  <si>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</si>
  <si>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</si>
  <si>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</si>
  <si>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</si>
  <si>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</si>
  <si>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</si>
  <si>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</si>
  <si>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</si>
  <si>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</si>
  <si>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</si>
  <si>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</si>
  <si>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</si>
  <si>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</si>
  <si>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</si>
  <si>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</si>
  <si>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</si>
  <si>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</si>
  <si>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</si>
  <si>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</si>
  <si>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</si>
  <si>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</si>
  <si>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</si>
  <si>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</si>
  <si>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</si>
  <si>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</si>
  <si>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</si>
  <si>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</si>
  <si>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</si>
  <si>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</si>
  <si>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</si>
  <si>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</si>
  <si>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</si>
  <si>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</si>
  <si>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</si>
  <si>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</si>
  <si>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</si>
  <si>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</si>
  <si>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</si>
  <si>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</si>
  <si>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</si>
  <si>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</si>
  <si>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</si>
  <si>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</si>
  <si>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</si>
  <si>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</si>
  <si>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</si>
  <si>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</si>
  <si>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</si>
  <si>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</si>
  <si>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</si>
  <si>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</si>
  <si>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</si>
  <si>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</si>
  <si>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</si>
  <si>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</si>
  <si>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</si>
  <si>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</si>
  <si>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</si>
  <si>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</si>
  <si>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</si>
  <si>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</si>
  <si>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</si>
  <si>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</si>
  <si>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</si>
  <si>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</si>
  <si>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</si>
  <si>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</si>
  <si>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</si>
  <si>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</si>
  <si>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</si>
  <si>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</si>
  <si>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</si>
  <si>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</si>
  <si>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</si>
  <si>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</si>
  <si>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</si>
  <si>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</si>
  <si>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</si>
  <si>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</si>
  <si>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</si>
  <si>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</si>
  <si>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</si>
  <si>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</si>
  <si>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</si>
  <si>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</si>
  <si>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</si>
  <si>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</si>
  <si>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</si>
  <si>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</si>
  <si>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</si>
  <si>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</si>
  <si>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</si>
  <si>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</si>
  <si>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</si>
  <si>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</si>
  <si>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</si>
  <si>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</si>
  <si>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</si>
  <si>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</si>
  <si>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</si>
  <si>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</si>
  <si>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</si>
  <si>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</si>
  <si>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</si>
  <si>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</si>
  <si>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</si>
  <si>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</si>
  <si>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</si>
  <si>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</si>
  <si>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</si>
  <si>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</si>
  <si>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</si>
  <si>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</si>
  <si>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</si>
  <si>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</si>
  <si>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</si>
  <si>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</si>
  <si>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</si>
  <si>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</si>
  <si>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</si>
  <si>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</si>
  <si>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</si>
  <si>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</si>
  <si>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</si>
  <si>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</si>
  <si>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</si>
  <si>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</si>
  <si>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</si>
  <si>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</si>
  <si>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</si>
  <si>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</si>
  <si>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</si>
  <si>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</si>
  <si>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</si>
  <si>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</si>
  <si>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</si>
  <si>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</si>
  <si>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</si>
  <si>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</si>
  <si>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</si>
  <si>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</si>
  <si>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</si>
  <si>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</si>
  <si>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</si>
  <si>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</si>
  <si>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</si>
  <si>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</si>
  <si>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</si>
  <si>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</si>
  <si>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</si>
  <si>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</si>
  <si>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</si>
  <si>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</si>
  <si>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</si>
  <si>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</si>
  <si>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</si>
  <si>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</si>
  <si>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</si>
  <si>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</si>
  <si>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</si>
  <si>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</si>
  <si>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</si>
  <si>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</si>
  <si>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</si>
  <si>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</si>
  <si>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</si>
  <si>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</si>
  <si>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</si>
  <si>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</si>
  <si>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</si>
  <si>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</si>
  <si>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</si>
  <si>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</si>
  <si>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</si>
  <si>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</si>
  <si>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</si>
  <si>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</si>
  <si>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</si>
  <si>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</si>
  <si>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</si>
  <si>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</si>
  <si>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</si>
  <si>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</si>
  <si>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</si>
  <si>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</si>
  <si>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</si>
  <si>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</si>
  <si>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</si>
  <si>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</si>
  <si>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</si>
  <si>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</si>
  <si>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</si>
  <si>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</si>
  <si>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</si>
  <si>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</si>
  <si>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</si>
  <si>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</si>
  <si>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</si>
  <si>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</si>
  <si>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</si>
  <si>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</si>
  <si>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</si>
  <si>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</si>
  <si>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</si>
  <si>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</si>
  <si>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</si>
  <si>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</si>
  <si>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</si>
  <si>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</si>
  <si>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</si>
  <si>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</si>
  <si>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</si>
  <si>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</si>
  <si>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</si>
  <si>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</si>
  <si>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</si>
  <si>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</si>
  <si>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</si>
  <si>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</si>
  <si>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</si>
  <si>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</si>
  <si>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</si>
  <si>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</si>
  <si>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</si>
  <si>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</si>
  <si>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</si>
  <si>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</si>
  <si>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</si>
  <si>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</si>
  <si>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</si>
  <si>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</si>
  <si>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</si>
  <si>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</si>
  <si>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</si>
  <si>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</si>
  <si>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</si>
  <si>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</si>
  <si>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</si>
  <si>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</si>
  <si>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</si>
  <si>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</si>
  <si>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</si>
  <si>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</si>
  <si>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</si>
  <si>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</si>
  <si>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</si>
  <si>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</si>
  <si>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</si>
  <si>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</si>
  <si>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</si>
  <si>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</si>
  <si>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</si>
  <si>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</si>
  <si>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</si>
  <si>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</si>
  <si>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</si>
  <si>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</si>
  <si>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</si>
  <si>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</si>
  <si>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</si>
  <si>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</si>
  <si>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</si>
  <si>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</si>
  <si>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</si>
  <si>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</si>
  <si>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</si>
  <si>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</si>
  <si>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</si>
  <si>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</si>
  <si>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</si>
  <si>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</si>
  <si>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</si>
  <si>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</si>
  <si>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</si>
  <si>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</si>
  <si>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</si>
  <si>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</si>
  <si>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</si>
  <si>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</si>
  <si>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</si>
  <si>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</si>
  <si>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</si>
  <si>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</si>
  <si>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</si>
  <si>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</si>
  <si>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</si>
  <si>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</si>
  <si>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</si>
  <si>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</si>
  <si>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</si>
  <si>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</si>
  <si>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</si>
  <si>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</si>
  <si>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</si>
  <si>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</si>
  <si>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</si>
  <si>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</si>
  <si>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</si>
  <si>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</si>
  <si>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</si>
  <si>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</si>
  <si>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</si>
  <si>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</si>
  <si>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</si>
  <si>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</si>
  <si>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</si>
  <si>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</si>
  <si>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</si>
  <si>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</si>
  <si>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</si>
  <si>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</si>
  <si>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</si>
  <si>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</si>
  <si>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우남성, ID : H1800106)</t>
  </si>
  <si>
    <t>2021년 12월 23일 11:04:28</t>
  </si>
  <si>
    <t>H1800106</t>
  </si>
  <si>
    <t>우남성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</si>
</sst>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103.42802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78240"/>
        <c:axId val="524145528"/>
      </c:barChart>
      <c:catAx>
        <c:axId val="10697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5528"/>
        <c:crosses val="autoZero"/>
        <c:auto val="1"/>
        <c:lblAlgn val="ctr"/>
        <c:lblOffset val="100"/>
        <c:noMultiLvlLbl val="0"/>
      </c:catAx>
      <c:valAx>
        <c:axId val="52414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4.1918487999999998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400"/>
        <c:axId val="531908520"/>
      </c:barChart>
      <c:catAx>
        <c:axId val="52768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8520"/>
        <c:crosses val="autoZero"/>
        <c:auto val="1"/>
        <c:lblAlgn val="ctr"/>
        <c:lblOffset val="100"/>
        <c:noMultiLvlLbl val="0"/>
      </c:catAx>
      <c:valAx>
        <c:axId val="53190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0.19272054999999999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912"/>
        <c:axId val="531913616"/>
      </c:barChart>
      <c:catAx>
        <c:axId val="53190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3616"/>
        <c:crosses val="autoZero"/>
        <c:auto val="1"/>
        <c:lblAlgn val="ctr"/>
        <c:lblOffset val="100"/>
        <c:noMultiLvlLbl val="0"/>
      </c:catAx>
      <c:valAx>
        <c:axId val="53191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2062.6257000000001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2048"/>
        <c:axId val="531910872"/>
      </c:barChart>
      <c:catAx>
        <c:axId val="53191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872"/>
        <c:crosses val="autoZero"/>
        <c:auto val="1"/>
        <c:lblAlgn val="ctr"/>
        <c:lblOffset val="100"/>
        <c:noMultiLvlLbl val="0"/>
      </c:catAx>
      <c:valAx>
        <c:axId val="53191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3650.8760000000002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1656"/>
        <c:axId val="531907736"/>
      </c:barChart>
      <c:catAx>
        <c:axId val="53191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07736"/>
        <c:crosses val="autoZero"/>
        <c:auto val="1"/>
        <c:lblAlgn val="ctr"/>
        <c:lblOffset val="100"/>
        <c:noMultiLvlLbl val="0"/>
      </c:catAx>
      <c:valAx>
        <c:axId val="5319077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59.581890000000001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9696"/>
        <c:axId val="531911264"/>
      </c:barChart>
      <c:catAx>
        <c:axId val="53190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1264"/>
        <c:crosses val="autoZero"/>
        <c:auto val="1"/>
        <c:lblAlgn val="ctr"/>
        <c:lblOffset val="100"/>
        <c:noMultiLvlLbl val="0"/>
      </c:catAx>
      <c:valAx>
        <c:axId val="53191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381.04288000000003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08128"/>
        <c:axId val="531910088"/>
      </c:barChart>
      <c:catAx>
        <c:axId val="5319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0088"/>
        <c:crosses val="autoZero"/>
        <c:auto val="1"/>
        <c:lblAlgn val="ctr"/>
        <c:lblOffset val="100"/>
        <c:noMultiLvlLbl val="0"/>
      </c:catAx>
      <c:valAx>
        <c:axId val="53191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11.109311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914792"/>
        <c:axId val="531915184"/>
      </c:barChart>
      <c:catAx>
        <c:axId val="53191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915184"/>
        <c:crosses val="autoZero"/>
        <c:auto val="1"/>
        <c:lblAlgn val="ctr"/>
        <c:lblOffset val="100"/>
        <c:noMultiLvlLbl val="0"/>
      </c:catAx>
      <c:valAx>
        <c:axId val="531915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91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748.28863999999999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8936"/>
        <c:axId val="639962464"/>
      </c:barChart>
      <c:catAx>
        <c:axId val="63995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464"/>
        <c:crosses val="autoZero"/>
        <c:auto val="1"/>
        <c:lblAlgn val="ctr"/>
        <c:lblOffset val="100"/>
        <c:noMultiLvlLbl val="0"/>
      </c:catAx>
      <c:valAx>
        <c:axId val="639962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1.7886932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1288"/>
        <c:axId val="639960896"/>
      </c:barChart>
      <c:catAx>
        <c:axId val="6399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896"/>
        <c:crosses val="autoZero"/>
        <c:auto val="1"/>
        <c:lblAlgn val="ctr"/>
        <c:lblOffset val="100"/>
        <c:noMultiLvlLbl val="0"/>
      </c:catAx>
      <c:valAx>
        <c:axId val="63996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3.4800599000000001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6976"/>
        <c:axId val="639962072"/>
      </c:barChart>
      <c:catAx>
        <c:axId val="63995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072"/>
        <c:crosses val="autoZero"/>
        <c:auto val="1"/>
        <c:lblAlgn val="ctr"/>
        <c:lblOffset val="100"/>
        <c:noMultiLvlLbl val="0"/>
      </c:catAx>
      <c:valAx>
        <c:axId val="63996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30.484010000000001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8272"/>
        <c:axId val="524146312"/>
      </c:barChart>
      <c:catAx>
        <c:axId val="5241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6312"/>
        <c:crosses val="autoZero"/>
        <c:auto val="1"/>
        <c:lblAlgn val="ctr"/>
        <c:lblOffset val="100"/>
        <c:noMultiLvlLbl val="0"/>
      </c:catAx>
      <c:valAx>
        <c:axId val="524146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230.08589000000001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0504"/>
        <c:axId val="639962856"/>
      </c:barChart>
      <c:catAx>
        <c:axId val="63996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2856"/>
        <c:crosses val="autoZero"/>
        <c:auto val="1"/>
        <c:lblAlgn val="ctr"/>
        <c:lblOffset val="100"/>
        <c:noMultiLvlLbl val="0"/>
      </c:catAx>
      <c:valAx>
        <c:axId val="63996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140.84408999999999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63248"/>
        <c:axId val="639960112"/>
      </c:barChart>
      <c:catAx>
        <c:axId val="63996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0112"/>
        <c:crosses val="autoZero"/>
        <c:auto val="1"/>
        <c:lblAlgn val="ctr"/>
        <c:lblOffset val="100"/>
        <c:noMultiLvlLbl val="0"/>
      </c:catAx>
      <c:valAx>
        <c:axId val="63996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6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6.1680000000000001</c:v>
                </c:pt>
                <c:pt idx="1">
                  <c:v>16.061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958152"/>
        <c:axId val="639961680"/>
      </c:barChart>
      <c:catAx>
        <c:axId val="63995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961680"/>
        <c:crosses val="autoZero"/>
        <c:auto val="1"/>
        <c:lblAlgn val="ctr"/>
        <c:lblOffset val="100"/>
        <c:noMultiLvlLbl val="0"/>
      </c:catAx>
      <c:valAx>
        <c:axId val="63996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11.901987999999999</c:v>
                </c:pt>
                <c:pt idx="1">
                  <c:v>15.718956</c:v>
                </c:pt>
                <c:pt idx="2">
                  <c:v>13.10549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487.60649999999998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959720"/>
        <c:axId val="635999632"/>
      </c:barChart>
      <c:catAx>
        <c:axId val="6399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632"/>
        <c:crosses val="autoZero"/>
        <c:auto val="1"/>
        <c:lblAlgn val="ctr"/>
        <c:lblOffset val="100"/>
        <c:noMultiLvlLbl val="0"/>
      </c:catAx>
      <c:valAx>
        <c:axId val="635999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9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20.66987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024"/>
        <c:axId val="635998456"/>
      </c:barChart>
      <c:catAx>
        <c:axId val="63600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456"/>
        <c:crosses val="autoZero"/>
        <c:auto val="1"/>
        <c:lblAlgn val="ctr"/>
        <c:lblOffset val="100"/>
        <c:noMultiLvlLbl val="0"/>
      </c:catAx>
      <c:valAx>
        <c:axId val="6359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69.462999999999994</c:v>
                </c:pt>
                <c:pt idx="1">
                  <c:v>9.7810000000000006</c:v>
                </c:pt>
                <c:pt idx="2">
                  <c:v>20.756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002768"/>
        <c:axId val="635996888"/>
      </c:barChart>
      <c:catAx>
        <c:axId val="63600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888"/>
        <c:crosses val="autoZero"/>
        <c:auto val="1"/>
        <c:lblAlgn val="ctr"/>
        <c:lblOffset val="100"/>
        <c:noMultiLvlLbl val="0"/>
      </c:catAx>
      <c:valAx>
        <c:axId val="63599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3207.7031000000002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552"/>
        <c:axId val="635999240"/>
      </c:barChart>
      <c:catAx>
        <c:axId val="63600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240"/>
        <c:crosses val="autoZero"/>
        <c:auto val="1"/>
        <c:lblAlgn val="ctr"/>
        <c:lblOffset val="100"/>
        <c:noMultiLvlLbl val="0"/>
      </c:catAx>
      <c:valAx>
        <c:axId val="63599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57.632019999999997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0808"/>
        <c:axId val="636001984"/>
      </c:barChart>
      <c:catAx>
        <c:axId val="63600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984"/>
        <c:crosses val="autoZero"/>
        <c:auto val="1"/>
        <c:lblAlgn val="ctr"/>
        <c:lblOffset val="100"/>
        <c:noMultiLvlLbl val="0"/>
      </c:catAx>
      <c:valAx>
        <c:axId val="63600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717.74536000000001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944"/>
        <c:axId val="635996496"/>
      </c:barChart>
      <c:catAx>
        <c:axId val="63600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6496"/>
        <c:crosses val="autoZero"/>
        <c:auto val="1"/>
        <c:lblAlgn val="ctr"/>
        <c:lblOffset val="100"/>
        <c:noMultiLvlLbl val="0"/>
      </c:catAx>
      <c:valAx>
        <c:axId val="63599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5.7648429999999999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146704"/>
        <c:axId val="524142392"/>
      </c:barChart>
      <c:catAx>
        <c:axId val="5241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142392"/>
        <c:crosses val="autoZero"/>
        <c:auto val="1"/>
        <c:lblAlgn val="ctr"/>
        <c:lblOffset val="100"/>
        <c:noMultiLvlLbl val="0"/>
      </c:catAx>
      <c:valAx>
        <c:axId val="52414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1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7530.92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7672"/>
        <c:axId val="635998848"/>
      </c:barChart>
      <c:catAx>
        <c:axId val="6359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848"/>
        <c:crosses val="autoZero"/>
        <c:auto val="1"/>
        <c:lblAlgn val="ctr"/>
        <c:lblOffset val="100"/>
        <c:noMultiLvlLbl val="0"/>
      </c:catAx>
      <c:valAx>
        <c:axId val="6359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16.499783000000001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700496"/>
        <c:axId val="641697360"/>
      </c:barChart>
      <c:catAx>
        <c:axId val="64170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7360"/>
        <c:crosses val="autoZero"/>
        <c:auto val="1"/>
        <c:lblAlgn val="ctr"/>
        <c:lblOffset val="100"/>
        <c:noMultiLvlLbl val="0"/>
      </c:catAx>
      <c:valAx>
        <c:axId val="64169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70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5.0952919999999997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1697752"/>
        <c:axId val="641699320"/>
      </c:barChart>
      <c:catAx>
        <c:axId val="64169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1699320"/>
        <c:crosses val="autoZero"/>
        <c:auto val="1"/>
        <c:lblAlgn val="ctr"/>
        <c:lblOffset val="100"/>
        <c:noMultiLvlLbl val="0"/>
      </c:catAx>
      <c:valAx>
        <c:axId val="64169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169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147.97004999999999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3224"/>
        <c:axId val="527681656"/>
      </c:barChart>
      <c:catAx>
        <c:axId val="52768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1656"/>
        <c:crosses val="autoZero"/>
        <c:auto val="1"/>
        <c:lblAlgn val="ctr"/>
        <c:lblOffset val="100"/>
        <c:noMultiLvlLbl val="0"/>
      </c:catAx>
      <c:valAx>
        <c:axId val="52768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2.4806539999999999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4792"/>
        <c:axId val="527682832"/>
      </c:barChart>
      <c:catAx>
        <c:axId val="52768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2832"/>
        <c:crosses val="autoZero"/>
        <c:auto val="1"/>
        <c:lblAlgn val="ctr"/>
        <c:lblOffset val="100"/>
        <c:noMultiLvlLbl val="0"/>
      </c:catAx>
      <c:valAx>
        <c:axId val="52768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39.668712999999997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6752"/>
        <c:axId val="527683616"/>
      </c:barChart>
      <c:catAx>
        <c:axId val="52768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3616"/>
        <c:crosses val="autoZero"/>
        <c:auto val="1"/>
        <c:lblAlgn val="ctr"/>
        <c:lblOffset val="100"/>
        <c:noMultiLvlLbl val="0"/>
      </c:catAx>
      <c:valAx>
        <c:axId val="52768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5.0952919999999997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048"/>
        <c:axId val="527687144"/>
      </c:barChart>
      <c:catAx>
        <c:axId val="5276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7144"/>
        <c:crosses val="autoZero"/>
        <c:auto val="1"/>
        <c:lblAlgn val="ctr"/>
        <c:lblOffset val="100"/>
        <c:noMultiLvlLbl val="0"/>
      </c:catAx>
      <c:valAx>
        <c:axId val="52768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1305.1492000000001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7928"/>
        <c:axId val="527685184"/>
      </c:barChart>
      <c:catAx>
        <c:axId val="52768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184"/>
        <c:crosses val="autoZero"/>
        <c:auto val="1"/>
        <c:lblAlgn val="ctr"/>
        <c:lblOffset val="100"/>
        <c:noMultiLvlLbl val="0"/>
      </c:catAx>
      <c:valAx>
        <c:axId val="527685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18.712019000000002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682440"/>
        <c:axId val="527685968"/>
      </c:barChart>
      <c:catAx>
        <c:axId val="52768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685968"/>
        <c:crosses val="autoZero"/>
        <c:auto val="1"/>
        <c:lblAlgn val="ctr"/>
        <c:lblOffset val="100"/>
        <c:noMultiLvlLbl val="0"/>
      </c:catAx>
      <c:valAx>
        <c:axId val="52768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68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우남성, ID : H1800106)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23일 11:04:28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3207.7031000000002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103.42802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30.484010000000001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69.462999999999994</v>
      </c>
      <c r="G8" s="59">
        <f>'DRIs DATA 입력'!G8</f>
        <v>9.7810000000000006</v>
      </c>
      <c r="H8" s="59">
        <f>'DRIs DATA 입력'!H8</f>
        <v>20.756</v>
      </c>
      <c r="I8" s="46"/>
      <c r="J8" s="59" t="s">
        <v>216</v>
      </c>
      <c r="K8" s="59">
        <f>'DRIs DATA 입력'!K8</f>
        <v>6.1680000000000001</v>
      </c>
      <c r="L8" s="59">
        <f>'DRIs DATA 입력'!L8</f>
        <v>16.061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487.60649999999998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20.66987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5.7648429999999999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147.97004999999999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57.632019999999997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2.5573616000000001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2.4806539999999999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39.668712999999997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5.0952919999999997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1305.1492000000001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18.712019000000002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4.1918487999999998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0.19272054999999999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717.74536000000001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2062.6257000000001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7530.92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3650.8760000000002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59.581890000000001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381.04288000000003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16.499783000000001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11.109311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748.28863999999999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1.7886932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3.4800599000000001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230.08589000000001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140.84408999999999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0" sqref="I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2200</v>
      </c>
      <c r="C6" s="65">
        <v>3207.7031000000002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50</v>
      </c>
      <c r="P6" s="65">
        <v>60</v>
      </c>
      <c r="Q6" s="65">
        <v>0</v>
      </c>
      <c r="R6" s="65">
        <v>0</v>
      </c>
      <c r="S6" s="65">
        <v>103.42802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30.484010000000001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69.462999999999994</v>
      </c>
      <c r="G8" s="65">
        <v>9.7810000000000006</v>
      </c>
      <c r="H8" s="65">
        <v>20.756</v>
      </c>
      <c r="J8" s="65" t="s">
        <v>297</v>
      </c>
      <c r="K8" s="65">
        <v>6.1680000000000001</v>
      </c>
      <c r="L8" s="65">
        <v>16.061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530</v>
      </c>
      <c r="C16" s="65">
        <v>750</v>
      </c>
      <c r="D16" s="65">
        <v>0</v>
      </c>
      <c r="E16" s="65">
        <v>3000</v>
      </c>
      <c r="F16" s="65">
        <v>487.60649999999998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20.66987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5.7648429999999999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147.97004999999999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57.632019999999997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2.5573616000000001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2.4806539999999999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39.668712999999997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5.0952919999999997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1305.1492000000001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18.712019000000002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4.1918487999999998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0.19272054999999999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717.74536000000001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2062.6257000000001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7530.92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3650.8760000000002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59.581890000000001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381.04288000000003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321</v>
      </c>
      <c r="B44" s="67"/>
      <c r="C44" s="67"/>
      <c r="D44" s="67"/>
      <c r="E44" s="67"/>
      <c r="F44" s="67"/>
      <c r="H44" s="67" t="s">
        <v>322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327</v>
      </c>
      <c r="AR44" s="67"/>
      <c r="AS44" s="67"/>
      <c r="AT44" s="67"/>
      <c r="AU44" s="67"/>
      <c r="AV44" s="67"/>
      <c r="AX44" s="67" t="s">
        <v>328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16.499783000000001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11.109311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748.28863999999999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1.7886932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3.4800599000000001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230.08589000000001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140.84408999999999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7" sqref="E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63</v>
      </c>
      <c r="E2" s="61">
        <v>3207.7031000000002</v>
      </c>
      <c r="F2" s="61">
        <v>346.13843000000003</v>
      </c>
      <c r="G2" s="61">
        <v>48.740765000000003</v>
      </c>
      <c r="H2" s="61">
        <v>31.410959999999999</v>
      </c>
      <c r="I2" s="61">
        <v>17.329805</v>
      </c>
      <c r="J2" s="61">
        <v>103.42802</v>
      </c>
      <c r="K2" s="61">
        <v>48.757694000000001</v>
      </c>
      <c r="L2" s="61">
        <v>54.670326000000003</v>
      </c>
      <c r="M2" s="61">
        <v>30.484010000000001</v>
      </c>
      <c r="N2" s="61">
        <v>2.9864215999999999</v>
      </c>
      <c r="O2" s="61">
        <v>11.893314999999999</v>
      </c>
      <c r="P2" s="61">
        <v>4347.8379999999997</v>
      </c>
      <c r="Q2" s="61">
        <v>36.772390000000001</v>
      </c>
      <c r="R2" s="61">
        <v>487.60649999999998</v>
      </c>
      <c r="S2" s="61">
        <v>107.31279000000001</v>
      </c>
      <c r="T2" s="61">
        <v>4563.5240000000003</v>
      </c>
      <c r="U2" s="61">
        <v>5.7648429999999999</v>
      </c>
      <c r="V2" s="61">
        <v>20.66987</v>
      </c>
      <c r="W2" s="61">
        <v>147.97004999999999</v>
      </c>
      <c r="X2" s="61">
        <v>57.632019999999997</v>
      </c>
      <c r="Y2" s="61">
        <v>2.5573616000000001</v>
      </c>
      <c r="Z2" s="61">
        <v>2.4806539999999999</v>
      </c>
      <c r="AA2" s="61">
        <v>39.668712999999997</v>
      </c>
      <c r="AB2" s="61">
        <v>5.0952919999999997</v>
      </c>
      <c r="AC2" s="61">
        <v>1305.1492000000001</v>
      </c>
      <c r="AD2" s="61">
        <v>18.712019000000002</v>
      </c>
      <c r="AE2" s="61">
        <v>4.1918487999999998</v>
      </c>
      <c r="AF2" s="61">
        <v>0.19272054999999999</v>
      </c>
      <c r="AG2" s="61">
        <v>717.74536000000001</v>
      </c>
      <c r="AH2" s="61">
        <v>335.03354000000002</v>
      </c>
      <c r="AI2" s="61">
        <v>382.71181999999999</v>
      </c>
      <c r="AJ2" s="61">
        <v>2062.6257000000001</v>
      </c>
      <c r="AK2" s="61">
        <v>7530.92</v>
      </c>
      <c r="AL2" s="61">
        <v>59.581890000000001</v>
      </c>
      <c r="AM2" s="61">
        <v>3650.8760000000002</v>
      </c>
      <c r="AN2" s="61">
        <v>381.04288000000003</v>
      </c>
      <c r="AO2" s="61">
        <v>16.499783000000001</v>
      </c>
      <c r="AP2" s="61">
        <v>9.2940620000000003</v>
      </c>
      <c r="AQ2" s="61">
        <v>7.2057209999999996</v>
      </c>
      <c r="AR2" s="61">
        <v>11.109311</v>
      </c>
      <c r="AS2" s="61">
        <v>748.28863999999999</v>
      </c>
      <c r="AT2" s="61">
        <v>1.7886932</v>
      </c>
      <c r="AU2" s="61">
        <v>3.4800599000000001</v>
      </c>
      <c r="AV2" s="61">
        <v>230.08589000000001</v>
      </c>
      <c r="AW2" s="61">
        <v>140.84408999999999</v>
      </c>
      <c r="AX2" s="61">
        <v>4.2406517999999997E-2</v>
      </c>
      <c r="AY2" s="61">
        <v>1.5863776000000001</v>
      </c>
      <c r="AZ2" s="61">
        <v>436.85025000000002</v>
      </c>
      <c r="BA2" s="61">
        <v>40.728572999999997</v>
      </c>
      <c r="BB2" s="61">
        <v>11.901987999999999</v>
      </c>
      <c r="BC2" s="61">
        <v>15.718956</v>
      </c>
      <c r="BD2" s="61">
        <v>13.10549</v>
      </c>
      <c r="BE2" s="61">
        <v>0.80519605000000005</v>
      </c>
      <c r="BF2" s="61">
        <v>3.0912318000000001</v>
      </c>
      <c r="BG2" s="61">
        <v>0</v>
      </c>
      <c r="BH2" s="61">
        <v>0</v>
      </c>
      <c r="BI2" s="61">
        <v>3.4805753999999999E-4</v>
      </c>
      <c r="BJ2" s="61">
        <v>1.3729181999999999E-2</v>
      </c>
      <c r="BK2" s="61">
        <v>0</v>
      </c>
      <c r="BL2" s="61">
        <v>0.15332767</v>
      </c>
      <c r="BM2" s="61">
        <v>4.1335680000000004</v>
      </c>
      <c r="BN2" s="61">
        <v>0.76647949999999998</v>
      </c>
      <c r="BO2" s="61">
        <v>71.060339999999997</v>
      </c>
      <c r="BP2" s="61">
        <v>11.608146</v>
      </c>
      <c r="BQ2" s="61">
        <v>17.708722999999999</v>
      </c>
      <c r="BR2" s="61">
        <v>75.056786000000002</v>
      </c>
      <c r="BS2" s="61">
        <v>55.198456</v>
      </c>
      <c r="BT2" s="61">
        <v>10.462821</v>
      </c>
      <c r="BU2" s="61">
        <v>8.5647799999999993E-3</v>
      </c>
      <c r="BV2" s="61">
        <v>0.19305551000000001</v>
      </c>
      <c r="BW2" s="61">
        <v>0.70375129999999997</v>
      </c>
      <c r="BX2" s="61">
        <v>2.2213275000000001</v>
      </c>
      <c r="BY2" s="61">
        <v>0.18027335</v>
      </c>
      <c r="BZ2" s="61">
        <v>2.318337E-4</v>
      </c>
      <c r="CA2" s="61">
        <v>1.5175723999999999</v>
      </c>
      <c r="CB2" s="61">
        <v>0.106582314</v>
      </c>
      <c r="CC2" s="61">
        <v>0.34848457999999999</v>
      </c>
      <c r="CD2" s="61">
        <v>5.1829046999999999</v>
      </c>
      <c r="CE2" s="61">
        <v>2.7369319999999999E-2</v>
      </c>
      <c r="CF2" s="61">
        <v>0.54180470000000003</v>
      </c>
      <c r="CG2" s="61">
        <v>4.9500000000000003E-7</v>
      </c>
      <c r="CH2" s="61">
        <v>6.6126500000000005E-2</v>
      </c>
      <c r="CI2" s="61">
        <v>1.8726399999999999E-6</v>
      </c>
      <c r="CJ2" s="61">
        <v>11.156358000000001</v>
      </c>
      <c r="CK2" s="61">
        <v>8.2019720000000001E-3</v>
      </c>
      <c r="CL2" s="61">
        <v>0.59712129999999997</v>
      </c>
      <c r="CM2" s="61">
        <v>4.3154497000000003</v>
      </c>
      <c r="CN2" s="61">
        <v>3194.7429999999999</v>
      </c>
      <c r="CO2" s="61">
        <v>5587.3159999999998</v>
      </c>
      <c r="CP2" s="61">
        <v>4465.3573999999999</v>
      </c>
      <c r="CQ2" s="61">
        <v>1628.4673</v>
      </c>
      <c r="CR2" s="61">
        <v>756.69539999999995</v>
      </c>
      <c r="CS2" s="61">
        <v>330.87322999999998</v>
      </c>
      <c r="CT2" s="61">
        <v>3229.5007000000001</v>
      </c>
      <c r="CU2" s="61">
        <v>2325.7766000000001</v>
      </c>
      <c r="CV2" s="61">
        <v>1082.9177999999999</v>
      </c>
      <c r="CW2" s="61">
        <v>2593.5</v>
      </c>
      <c r="CX2" s="61">
        <v>768.49620000000004</v>
      </c>
      <c r="CY2" s="61">
        <v>3754.0412999999999</v>
      </c>
      <c r="CZ2" s="61">
        <v>1852.2017000000001</v>
      </c>
      <c r="DA2" s="61">
        <v>4718.2725</v>
      </c>
      <c r="DB2" s="61">
        <v>4046.4376999999999</v>
      </c>
      <c r="DC2" s="61">
        <v>6468.1710000000003</v>
      </c>
      <c r="DD2" s="61">
        <v>12594.79</v>
      </c>
      <c r="DE2" s="61">
        <v>2634.4254999999998</v>
      </c>
      <c r="DF2" s="61">
        <v>4796.9097000000002</v>
      </c>
      <c r="DG2" s="61">
        <v>2641.8103000000001</v>
      </c>
      <c r="DH2" s="61">
        <v>360.53787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40.728572999999997</v>
      </c>
      <c r="B6">
        <f>BB2</f>
        <v>11.901987999999999</v>
      </c>
      <c r="C6">
        <f>BC2</f>
        <v>15.718956</v>
      </c>
      <c r="D6">
        <f>BD2</f>
        <v>13.10549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21527</v>
      </c>
      <c r="C2" s="56">
        <f ca="1">YEAR(TODAY())-YEAR(B2)+IF(TODAY()&gt;=DATE(YEAR(TODAY()),MONTH(B2),DAY(B2)),0,-1)</f>
        <v>63</v>
      </c>
      <c r="E2" s="52">
        <v>174.1</v>
      </c>
      <c r="F2" s="53" t="s">
        <v>39</v>
      </c>
      <c r="G2" s="52">
        <v>89.9</v>
      </c>
      <c r="H2" s="51" t="s">
        <v>41</v>
      </c>
      <c r="I2" s="72">
        <f>ROUND(G3/E3^2,1)</f>
        <v>29.7</v>
      </c>
    </row>
    <row r="3" spans="1:9" x14ac:dyDescent="0.3">
      <c r="E3" s="51">
        <f>E2/100</f>
        <v>1.7409999999999999</v>
      </c>
      <c r="F3" s="51" t="s">
        <v>40</v>
      </c>
      <c r="G3" s="51">
        <f>G2</f>
        <v>89.9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우남성, ID : H1800106)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23일 11:04:28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4" sqref="Z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174.1</v>
      </c>
      <c r="L12" s="124"/>
      <c r="M12" s="117">
        <f>'개인정보 및 신체계측 입력'!G2</f>
        <v>89.9</v>
      </c>
      <c r="N12" s="118"/>
      <c r="O12" s="113" t="s">
        <v>271</v>
      </c>
      <c r="P12" s="107"/>
      <c r="Q12" s="90">
        <f>'개인정보 및 신체계측 입력'!I2</f>
        <v>29.7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우남성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69.462999999999994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9.7810000000000006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20.756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16.100000000000001</v>
      </c>
      <c r="L72" s="36" t="s">
        <v>53</v>
      </c>
      <c r="M72" s="36">
        <f>ROUND('DRIs DATA'!K8,1)</f>
        <v>6.2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65.010000000000005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172.25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57.63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339.69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89.72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502.06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165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2021-12-23T02:56:03Z</dcterms:modified>
</cp:coreProperties>
</file>