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<sst xmlns="http://schemas.openxmlformats.org/spreadsheetml/2006/main" count="692" uniqueCount="337">
  <si>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</si>
  <si>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</si>
  <si>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</si>
  <si>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</si>
  <si>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</si>
  <si>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</si>
  <si>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</si>
  <si>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</si>
  <si>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</si>
  <si>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</si>
  <si>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</si>
  <si>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</si>
  <si>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</si>
  <si>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</si>
  <si>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</si>
  <si>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</si>
  <si>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</si>
  <si>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</si>
  <si>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</si>
  <si>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</si>
  <si>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</si>
  <si>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</si>
  <si>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</si>
  <si>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</si>
  <si>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</si>
  <si>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</si>
  <si>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</si>
  <si>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</si>
  <si>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</si>
  <si>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</si>
  <si>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</si>
  <si>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</si>
  <si>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</si>
  <si>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</si>
  <si>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</si>
  <si>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</si>
  <si>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</si>
  <si>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</si>
  <si>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</si>
  <si>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</si>
  <si>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</si>
  <si>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</si>
  <si>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</si>
  <si>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</si>
  <si>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</si>
  <si>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</si>
  <si>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</si>
  <si>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</si>
  <si>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</si>
  <si>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</si>
  <si>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</si>
  <si>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</si>
  <si>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</si>
  <si>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</si>
  <si>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</si>
  <si>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</si>
  <si>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</si>
  <si>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</si>
  <si>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</si>
  <si>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</si>
  <si>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</si>
  <si>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</si>
  <si>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</si>
  <si>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</si>
  <si>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</si>
  <si>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</si>
  <si>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</si>
  <si>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</si>
  <si>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</si>
  <si>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</si>
  <si>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</si>
  <si>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</si>
  <si>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</si>
  <si>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</si>
  <si>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</si>
  <si>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</si>
  <si>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</si>
  <si>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</si>
  <si>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</si>
  <si>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</si>
  <si>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</si>
  <si>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</si>
  <si>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</si>
  <si>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</si>
  <si>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</si>
  <si>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</si>
  <si>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</si>
  <si>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</si>
  <si>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</si>
  <si>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</si>
  <si>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</si>
  <si>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</si>
  <si>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</si>
  <si>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</si>
  <si>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</si>
  <si>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</si>
  <si>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</si>
  <si>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</si>
  <si>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</si>
  <si>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</si>
  <si>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</si>
  <si>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</si>
  <si>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</si>
  <si>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</si>
  <si>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</si>
  <si>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</si>
  <si>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</si>
  <si>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</si>
  <si>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</si>
  <si>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</si>
  <si>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</si>
  <si>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</si>
  <si>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</si>
  <si>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</si>
  <si>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</si>
  <si>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</si>
  <si>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</si>
  <si>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</si>
  <si>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</si>
  <si>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</si>
  <si>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</si>
  <si>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</si>
  <si>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</si>
  <si>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</si>
  <si>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</si>
  <si>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</si>
  <si>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</si>
  <si>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</si>
  <si>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</si>
  <si>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</si>
  <si>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</si>
  <si>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</si>
  <si>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</si>
  <si>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</si>
  <si>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</si>
  <si>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</si>
  <si>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</si>
  <si>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</si>
  <si>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</si>
  <si>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</si>
  <si>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</si>
  <si>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</si>
  <si>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</si>
  <si>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</si>
  <si>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</si>
  <si>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</si>
  <si>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</si>
  <si>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</si>
  <si>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</si>
  <si>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</si>
  <si>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</si>
  <si>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</si>
  <si>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</si>
  <si>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</si>
  <si>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</si>
  <si>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</si>
  <si>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</si>
  <si>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</si>
  <si>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</si>
  <si>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</si>
  <si>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</si>
  <si>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</si>
  <si>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</si>
  <si>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</si>
  <si>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</si>
  <si>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</si>
  <si>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</si>
  <si>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</si>
  <si>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</si>
  <si>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</si>
  <si>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</si>
  <si>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</si>
  <si>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</si>
  <si>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</si>
  <si>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</si>
  <si>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</si>
  <si>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</si>
  <si>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</si>
  <si>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</si>
  <si>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</si>
  <si>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</si>
  <si>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</si>
  <si>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</si>
  <si>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</si>
  <si>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</si>
  <si>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</si>
  <si>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</si>
  <si>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</si>
  <si>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</si>
  <si>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</si>
  <si>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</si>
  <si>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</si>
  <si>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</si>
  <si>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</si>
  <si>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</si>
  <si>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</si>
  <si>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</si>
  <si>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</si>
  <si>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</si>
  <si>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</si>
  <si>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</si>
  <si>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</si>
  <si>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</si>
  <si>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</si>
  <si>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</si>
  <si>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</si>
  <si>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</si>
  <si>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</si>
  <si>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</si>
  <si>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</si>
  <si>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</si>
  <si>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</si>
  <si>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</si>
  <si>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</si>
  <si>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</si>
  <si>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</si>
  <si>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</si>
  <si>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</si>
  <si>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</si>
  <si>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</si>
  <si>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</si>
  <si>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</si>
  <si>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</si>
  <si>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</si>
  <si>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</si>
  <si>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</si>
  <si>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</si>
  <si>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</si>
  <si>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</si>
  <si>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</si>
  <si>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</si>
  <si>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</si>
  <si>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</si>
  <si>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</si>
  <si>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</si>
  <si>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</si>
  <si>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</si>
  <si>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</si>
  <si>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</si>
  <si>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</si>
  <si>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</si>
  <si>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</si>
  <si>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</si>
  <si>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</si>
  <si>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</si>
  <si>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</si>
  <si>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</si>
  <si>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</si>
  <si>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</si>
  <si>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</si>
  <si>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</si>
  <si>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</si>
  <si>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</si>
  <si>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</si>
  <si>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</si>
  <si>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</si>
  <si>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</si>
  <si>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</si>
  <si>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</si>
  <si>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</si>
  <si>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</si>
  <si>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</si>
  <si>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</si>
  <si>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</si>
  <si>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</si>
  <si>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</si>
  <si>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</si>
  <si>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</si>
  <si>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</si>
  <si>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</si>
  <si>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</si>
  <si>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</si>
  <si>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</si>
  <si>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</si>
  <si>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</si>
  <si>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</si>
  <si>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</si>
  <si>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</si>
  <si>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</si>
  <si>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</si>
  <si>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</si>
  <si>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</si>
  <si>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</si>
  <si>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섭취량</t>
    <phoneticPr fontId="1" type="noConversion"/>
  </si>
  <si>
    <t>크롬(ug/일)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</si>
  <si>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</si>
  <si>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</si>
  <si>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</si>
  <si>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</si>
  <si>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</si>
  <si>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</si>
  <si>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</si>
  <si>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</si>
  <si>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</si>
  <si>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</si>
  <si>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</si>
  <si>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</si>
  <si>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</si>
  <si>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</si>
  <si>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</si>
  <si>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</si>
  <si>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</si>
  <si>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</si>
  <si>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</si>
  <si>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</si>
  <si>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</si>
  <si>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</si>
  <si>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</si>
  <si>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</si>
  <si>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</si>
  <si>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</si>
  <si>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</si>
  <si>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</si>
  <si>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</si>
  <si>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</si>
  <si>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</si>
  <si>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</si>
  <si>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</si>
  <si>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출력시각</t>
    <phoneticPr fontId="1" type="noConversion"/>
  </si>
  <si>
    <t>식이섬유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</si>
  <si>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</si>
  <si>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</si>
  <si>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</si>
  <si>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</si>
  <si>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충분섭취량</t>
    <phoneticPr fontId="1" type="noConversion"/>
  </si>
  <si>
    <t>니아신</t>
    <phoneticPr fontId="1" type="noConversion"/>
  </si>
  <si>
    <t>엽산</t>
    <phoneticPr fontId="1" type="noConversion"/>
  </si>
  <si>
    <t>미량 무기질</t>
    <phoneticPr fontId="1" type="noConversion"/>
  </si>
  <si>
    <t>(설문지 : FFQ 95문항 설문지, 사용자 : 황금임, ID : H1800110)</t>
  </si>
  <si>
    <t>2021년 12월 30일 10:58:07</t>
  </si>
  <si>
    <t>다량영양소</t>
    <phoneticPr fontId="1" type="noConversion"/>
  </si>
  <si>
    <t>n-6불포화</t>
    <phoneticPr fontId="1" type="noConversion"/>
  </si>
  <si>
    <t>비타민D</t>
    <phoneticPr fontId="1" type="noConversion"/>
  </si>
  <si>
    <t>몰리브덴</t>
    <phoneticPr fontId="1" type="noConversion"/>
  </si>
  <si>
    <t>크롬</t>
    <phoneticPr fontId="1" type="noConversion"/>
  </si>
  <si>
    <t>H1800110</t>
  </si>
  <si>
    <t>황금임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</si>
</sst>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88.022350000000003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122864"/>
        <c:axId val="407667272"/>
      </c:barChart>
      <c:catAx>
        <c:axId val="57512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67272"/>
        <c:crosses val="autoZero"/>
        <c:auto val="1"/>
        <c:lblAlgn val="ctr"/>
        <c:lblOffset val="100"/>
        <c:noMultiLvlLbl val="0"/>
      </c:catAx>
      <c:valAx>
        <c:axId val="40766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12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3.4599464000000002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344360"/>
        <c:axId val="458344752"/>
      </c:barChart>
      <c:catAx>
        <c:axId val="45834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344752"/>
        <c:crosses val="autoZero"/>
        <c:auto val="1"/>
        <c:lblAlgn val="ctr"/>
        <c:lblOffset val="100"/>
        <c:noMultiLvlLbl val="0"/>
      </c:catAx>
      <c:valAx>
        <c:axId val="45834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34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2.216933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08536"/>
        <c:axId val="575849888"/>
      </c:barChart>
      <c:catAx>
        <c:axId val="21960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49888"/>
        <c:crosses val="autoZero"/>
        <c:auto val="1"/>
        <c:lblAlgn val="ctr"/>
        <c:lblOffset val="100"/>
        <c:noMultiLvlLbl val="0"/>
      </c:catAx>
      <c:valAx>
        <c:axId val="57584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0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1574.4780000000001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52240"/>
        <c:axId val="575850280"/>
      </c:barChart>
      <c:catAx>
        <c:axId val="57585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50280"/>
        <c:crosses val="autoZero"/>
        <c:auto val="1"/>
        <c:lblAlgn val="ctr"/>
        <c:lblOffset val="100"/>
        <c:noMultiLvlLbl val="0"/>
      </c:catAx>
      <c:valAx>
        <c:axId val="57585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5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3461.4657999999999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51848"/>
        <c:axId val="575852632"/>
      </c:barChart>
      <c:catAx>
        <c:axId val="57585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52632"/>
        <c:crosses val="autoZero"/>
        <c:auto val="1"/>
        <c:lblAlgn val="ctr"/>
        <c:lblOffset val="100"/>
        <c:noMultiLvlLbl val="0"/>
      </c:catAx>
      <c:valAx>
        <c:axId val="57585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5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178.15843000000001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54592"/>
        <c:axId val="575853808"/>
      </c:barChart>
      <c:catAx>
        <c:axId val="57585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53808"/>
        <c:crosses val="autoZero"/>
        <c:auto val="1"/>
        <c:lblAlgn val="ctr"/>
        <c:lblOffset val="100"/>
        <c:noMultiLvlLbl val="0"/>
      </c:catAx>
      <c:valAx>
        <c:axId val="57585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5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188.9573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54984"/>
        <c:axId val="575849104"/>
      </c:barChart>
      <c:catAx>
        <c:axId val="57585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49104"/>
        <c:crosses val="autoZero"/>
        <c:auto val="1"/>
        <c:lblAlgn val="ctr"/>
        <c:lblOffset val="100"/>
        <c:noMultiLvlLbl val="0"/>
      </c:catAx>
      <c:valAx>
        <c:axId val="57584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5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15.1851015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55376"/>
        <c:axId val="575850672"/>
      </c:barChart>
      <c:catAx>
        <c:axId val="57585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50672"/>
        <c:crosses val="autoZero"/>
        <c:auto val="1"/>
        <c:lblAlgn val="ctr"/>
        <c:lblOffset val="100"/>
        <c:noMultiLvlLbl val="0"/>
      </c:catAx>
      <c:valAx>
        <c:axId val="575850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5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985.16160000000002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48712"/>
        <c:axId val="575855768"/>
      </c:barChart>
      <c:catAx>
        <c:axId val="57584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55768"/>
        <c:crosses val="autoZero"/>
        <c:auto val="1"/>
        <c:lblAlgn val="ctr"/>
        <c:lblOffset val="100"/>
        <c:noMultiLvlLbl val="0"/>
      </c:catAx>
      <c:valAx>
        <c:axId val="575855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4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1.42823355E-2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13808"/>
        <c:axId val="572811064"/>
      </c:barChart>
      <c:catAx>
        <c:axId val="5728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11064"/>
        <c:crosses val="autoZero"/>
        <c:auto val="1"/>
        <c:lblAlgn val="ctr"/>
        <c:lblOffset val="100"/>
        <c:noMultiLvlLbl val="0"/>
      </c:catAx>
      <c:valAx>
        <c:axId val="57281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4.6437030000000004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11456"/>
        <c:axId val="572809888"/>
      </c:barChart>
      <c:catAx>
        <c:axId val="5728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09888"/>
        <c:crosses val="autoZero"/>
        <c:auto val="1"/>
        <c:lblAlgn val="ctr"/>
        <c:lblOffset val="100"/>
        <c:noMultiLvlLbl val="0"/>
      </c:catAx>
      <c:valAx>
        <c:axId val="572809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27.648771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67664"/>
        <c:axId val="407671192"/>
      </c:barChart>
      <c:catAx>
        <c:axId val="40766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71192"/>
        <c:crosses val="autoZero"/>
        <c:auto val="1"/>
        <c:lblAlgn val="ctr"/>
        <c:lblOffset val="100"/>
        <c:noMultiLvlLbl val="0"/>
      </c:catAx>
      <c:valAx>
        <c:axId val="407671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6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430.7987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16160"/>
        <c:axId val="572809104"/>
      </c:barChart>
      <c:catAx>
        <c:axId val="5728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09104"/>
        <c:crosses val="autoZero"/>
        <c:auto val="1"/>
        <c:lblAlgn val="ctr"/>
        <c:lblOffset val="100"/>
        <c:noMultiLvlLbl val="0"/>
      </c:catAx>
      <c:valAx>
        <c:axId val="57280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1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112.41329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15376"/>
        <c:axId val="572813416"/>
      </c:barChart>
      <c:catAx>
        <c:axId val="57281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13416"/>
        <c:crosses val="autoZero"/>
        <c:auto val="1"/>
        <c:lblAlgn val="ctr"/>
        <c:lblOffset val="100"/>
        <c:noMultiLvlLbl val="0"/>
      </c:catAx>
      <c:valAx>
        <c:axId val="57281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1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6.1829999999999998</c:v>
                </c:pt>
                <c:pt idx="1">
                  <c:v>9.7769999999999992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2815768"/>
        <c:axId val="572811848"/>
      </c:barChart>
      <c:catAx>
        <c:axId val="57281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11848"/>
        <c:crosses val="autoZero"/>
        <c:auto val="1"/>
        <c:lblAlgn val="ctr"/>
        <c:lblOffset val="100"/>
        <c:noMultiLvlLbl val="0"/>
      </c:catAx>
      <c:valAx>
        <c:axId val="57281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1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16.092420000000001</c:v>
                </c:pt>
                <c:pt idx="1">
                  <c:v>18.753841000000001</c:v>
                </c:pt>
                <c:pt idx="2">
                  <c:v>18.500897999999999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553.98389999999995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12240"/>
        <c:axId val="572812632"/>
      </c:barChart>
      <c:catAx>
        <c:axId val="57281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12632"/>
        <c:crosses val="autoZero"/>
        <c:auto val="1"/>
        <c:lblAlgn val="ctr"/>
        <c:lblOffset val="100"/>
        <c:noMultiLvlLbl val="0"/>
      </c:catAx>
      <c:valAx>
        <c:axId val="57281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1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20.503236999999999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09496"/>
        <c:axId val="576720144"/>
      </c:barChart>
      <c:catAx>
        <c:axId val="57280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720144"/>
        <c:crosses val="autoZero"/>
        <c:auto val="1"/>
        <c:lblAlgn val="ctr"/>
        <c:lblOffset val="100"/>
        <c:noMultiLvlLbl val="0"/>
      </c:catAx>
      <c:valAx>
        <c:axId val="57672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0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73.266000000000005</c:v>
                </c:pt>
                <c:pt idx="1">
                  <c:v>9.0649999999999995</c:v>
                </c:pt>
                <c:pt idx="2">
                  <c:v>17.667999999999999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6721712"/>
        <c:axId val="576715832"/>
      </c:barChart>
      <c:catAx>
        <c:axId val="57672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715832"/>
        <c:crosses val="autoZero"/>
        <c:auto val="1"/>
        <c:lblAlgn val="ctr"/>
        <c:lblOffset val="100"/>
        <c:noMultiLvlLbl val="0"/>
      </c:catAx>
      <c:valAx>
        <c:axId val="57671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72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2234.9749999999999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720536"/>
        <c:axId val="576714656"/>
      </c:barChart>
      <c:catAx>
        <c:axId val="57672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714656"/>
        <c:crosses val="autoZero"/>
        <c:auto val="1"/>
        <c:lblAlgn val="ctr"/>
        <c:lblOffset val="100"/>
        <c:noMultiLvlLbl val="0"/>
      </c:catAx>
      <c:valAx>
        <c:axId val="576714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72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124.33969999999999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716224"/>
        <c:axId val="576715440"/>
      </c:barChart>
      <c:catAx>
        <c:axId val="5767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715440"/>
        <c:crosses val="autoZero"/>
        <c:auto val="1"/>
        <c:lblAlgn val="ctr"/>
        <c:lblOffset val="100"/>
        <c:noMultiLvlLbl val="0"/>
      </c:catAx>
      <c:valAx>
        <c:axId val="576715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7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580.89904999999999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718576"/>
        <c:axId val="576721320"/>
      </c:barChart>
      <c:catAx>
        <c:axId val="57671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721320"/>
        <c:crosses val="autoZero"/>
        <c:auto val="1"/>
        <c:lblAlgn val="ctr"/>
        <c:lblOffset val="100"/>
        <c:noMultiLvlLbl val="0"/>
      </c:catAx>
      <c:valAx>
        <c:axId val="57672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71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7.1860013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71976"/>
        <c:axId val="407665312"/>
      </c:barChart>
      <c:catAx>
        <c:axId val="40767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65312"/>
        <c:crosses val="autoZero"/>
        <c:auto val="1"/>
        <c:lblAlgn val="ctr"/>
        <c:lblOffset val="100"/>
        <c:noMultiLvlLbl val="0"/>
      </c:catAx>
      <c:valAx>
        <c:axId val="40766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7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4161.6989999999996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714264"/>
        <c:axId val="576717400"/>
      </c:barChart>
      <c:catAx>
        <c:axId val="57671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717400"/>
        <c:crosses val="autoZero"/>
        <c:auto val="1"/>
        <c:lblAlgn val="ctr"/>
        <c:lblOffset val="100"/>
        <c:noMultiLvlLbl val="0"/>
      </c:catAx>
      <c:valAx>
        <c:axId val="57671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71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18.142534000000001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718968"/>
        <c:axId val="576719360"/>
      </c:barChart>
      <c:catAx>
        <c:axId val="5767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719360"/>
        <c:crosses val="autoZero"/>
        <c:auto val="1"/>
        <c:lblAlgn val="ctr"/>
        <c:lblOffset val="100"/>
        <c:noMultiLvlLbl val="0"/>
      </c:catAx>
      <c:valAx>
        <c:axId val="5767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7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3.3186315999999998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001296"/>
        <c:axId val="586000512"/>
      </c:barChart>
      <c:catAx>
        <c:axId val="5860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000512"/>
        <c:crosses val="autoZero"/>
        <c:auto val="1"/>
        <c:lblAlgn val="ctr"/>
        <c:lblOffset val="100"/>
        <c:noMultiLvlLbl val="0"/>
      </c:catAx>
      <c:valAx>
        <c:axId val="58600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00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233.57311999999999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340832"/>
        <c:axId val="458342792"/>
      </c:barChart>
      <c:catAx>
        <c:axId val="45834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342792"/>
        <c:crosses val="autoZero"/>
        <c:auto val="1"/>
        <c:lblAlgn val="ctr"/>
        <c:lblOffset val="100"/>
        <c:noMultiLvlLbl val="0"/>
      </c:catAx>
      <c:valAx>
        <c:axId val="45834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3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1.4805491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341224"/>
        <c:axId val="458345928"/>
      </c:barChart>
      <c:catAx>
        <c:axId val="45834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345928"/>
        <c:crosses val="autoZero"/>
        <c:auto val="1"/>
        <c:lblAlgn val="ctr"/>
        <c:lblOffset val="100"/>
        <c:noMultiLvlLbl val="0"/>
      </c:catAx>
      <c:valAx>
        <c:axId val="458345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34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20.373560000000001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340048"/>
        <c:axId val="458341616"/>
      </c:barChart>
      <c:catAx>
        <c:axId val="45834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341616"/>
        <c:crosses val="autoZero"/>
        <c:auto val="1"/>
        <c:lblAlgn val="ctr"/>
        <c:lblOffset val="100"/>
        <c:noMultiLvlLbl val="0"/>
      </c:catAx>
      <c:valAx>
        <c:axId val="45834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34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3.3186315999999998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340440"/>
        <c:axId val="458345536"/>
      </c:barChart>
      <c:catAx>
        <c:axId val="45834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345536"/>
        <c:crosses val="autoZero"/>
        <c:auto val="1"/>
        <c:lblAlgn val="ctr"/>
        <c:lblOffset val="100"/>
        <c:noMultiLvlLbl val="0"/>
      </c:catAx>
      <c:valAx>
        <c:axId val="45834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34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574.06395999999995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345144"/>
        <c:axId val="458342008"/>
      </c:barChart>
      <c:catAx>
        <c:axId val="45834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342008"/>
        <c:crosses val="autoZero"/>
        <c:auto val="1"/>
        <c:lblAlgn val="ctr"/>
        <c:lblOffset val="100"/>
        <c:noMultiLvlLbl val="0"/>
      </c:catAx>
      <c:valAx>
        <c:axId val="45834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34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13.029646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338480"/>
        <c:axId val="458343968"/>
      </c:barChart>
      <c:catAx>
        <c:axId val="45833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343968"/>
        <c:crosses val="autoZero"/>
        <c:auto val="1"/>
        <c:lblAlgn val="ctr"/>
        <c:lblOffset val="100"/>
        <c:noMultiLvlLbl val="0"/>
      </c:catAx>
      <c:valAx>
        <c:axId val="45834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33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황금임, ID : H1800110)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30일 10:58:07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2234.9749999999999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88.022350000000003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27.648771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73.266000000000005</v>
      </c>
      <c r="G8" s="59">
        <f>'DRIs DATA 입력'!G8</f>
        <v>9.0649999999999995</v>
      </c>
      <c r="H8" s="59">
        <f>'DRIs DATA 입력'!H8</f>
        <v>17.667999999999999</v>
      </c>
      <c r="I8" s="46"/>
      <c r="J8" s="59" t="s">
        <v>216</v>
      </c>
      <c r="K8" s="59">
        <f>'DRIs DATA 입력'!K8</f>
        <v>6.1829999999999998</v>
      </c>
      <c r="L8" s="59">
        <f>'DRIs DATA 입력'!L8</f>
        <v>9.7769999999999992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553.98389999999995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20.503236999999999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7.1860013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233.57311999999999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124.33969999999999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1.8261651000000001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1.4805491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20.373560000000001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3.3186315999999998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574.06395999999995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13.029646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3.4599464000000002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2.216933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580.89904999999999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1574.4780000000001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4161.6989999999996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3461.4657999999999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178.15843000000001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188.9573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18.142534000000001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15.1851015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985.16160000000002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1.42823355E-2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4.6437030000000004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430.7987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112.41329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1" sqref="N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285</v>
      </c>
      <c r="B1" s="61" t="s">
        <v>328</v>
      </c>
      <c r="G1" s="62" t="s">
        <v>318</v>
      </c>
      <c r="H1" s="61" t="s">
        <v>329</v>
      </c>
    </row>
    <row r="3" spans="1:27" x14ac:dyDescent="0.3">
      <c r="A3" s="68" t="s">
        <v>330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286</v>
      </c>
      <c r="B4" s="67"/>
      <c r="C4" s="67"/>
      <c r="E4" s="69" t="s">
        <v>287</v>
      </c>
      <c r="F4" s="70"/>
      <c r="G4" s="70"/>
      <c r="H4" s="71"/>
      <c r="J4" s="69" t="s">
        <v>288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319</v>
      </c>
      <c r="V4" s="67"/>
      <c r="W4" s="67"/>
      <c r="X4" s="67"/>
      <c r="Y4" s="67"/>
      <c r="Z4" s="67"/>
    </row>
    <row r="5" spans="1:27" x14ac:dyDescent="0.3">
      <c r="A5" s="65"/>
      <c r="B5" s="65" t="s">
        <v>289</v>
      </c>
      <c r="C5" s="65" t="s">
        <v>283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331</v>
      </c>
      <c r="N5" s="65"/>
      <c r="O5" s="65" t="s">
        <v>292</v>
      </c>
      <c r="P5" s="65" t="s">
        <v>320</v>
      </c>
      <c r="Q5" s="65" t="s">
        <v>324</v>
      </c>
      <c r="R5" s="65" t="s">
        <v>321</v>
      </c>
      <c r="S5" s="65" t="s">
        <v>283</v>
      </c>
      <c r="U5" s="65"/>
      <c r="V5" s="65" t="s">
        <v>292</v>
      </c>
      <c r="W5" s="65" t="s">
        <v>320</v>
      </c>
      <c r="X5" s="65" t="s">
        <v>324</v>
      </c>
      <c r="Y5" s="65" t="s">
        <v>321</v>
      </c>
      <c r="Z5" s="65" t="s">
        <v>283</v>
      </c>
    </row>
    <row r="6" spans="1:27" x14ac:dyDescent="0.3">
      <c r="A6" s="65" t="s">
        <v>286</v>
      </c>
      <c r="B6" s="65">
        <v>1600</v>
      </c>
      <c r="C6" s="65">
        <v>2234.9749999999999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293</v>
      </c>
      <c r="O6" s="65">
        <v>40</v>
      </c>
      <c r="P6" s="65">
        <v>45</v>
      </c>
      <c r="Q6" s="65">
        <v>0</v>
      </c>
      <c r="R6" s="65">
        <v>0</v>
      </c>
      <c r="S6" s="65">
        <v>88.022350000000003</v>
      </c>
      <c r="U6" s="65" t="s">
        <v>323</v>
      </c>
      <c r="V6" s="65">
        <v>0</v>
      </c>
      <c r="W6" s="65">
        <v>0</v>
      </c>
      <c r="X6" s="65">
        <v>20</v>
      </c>
      <c r="Y6" s="65">
        <v>0</v>
      </c>
      <c r="Z6" s="65">
        <v>27.648771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3">
      <c r="E8" s="65" t="s">
        <v>295</v>
      </c>
      <c r="F8" s="65">
        <v>73.266000000000005</v>
      </c>
      <c r="G8" s="65">
        <v>9.0649999999999995</v>
      </c>
      <c r="H8" s="65">
        <v>17.667999999999999</v>
      </c>
      <c r="J8" s="65" t="s">
        <v>295</v>
      </c>
      <c r="K8" s="65">
        <v>6.1829999999999998</v>
      </c>
      <c r="L8" s="65">
        <v>9.7769999999999992</v>
      </c>
    </row>
    <row r="13" spans="1:27" x14ac:dyDescent="0.3">
      <c r="A13" s="66" t="s">
        <v>296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297</v>
      </c>
      <c r="B14" s="67"/>
      <c r="C14" s="67"/>
      <c r="D14" s="67"/>
      <c r="E14" s="67"/>
      <c r="F14" s="67"/>
      <c r="H14" s="67" t="s">
        <v>298</v>
      </c>
      <c r="I14" s="67"/>
      <c r="J14" s="67"/>
      <c r="K14" s="67"/>
      <c r="L14" s="67"/>
      <c r="M14" s="67"/>
      <c r="O14" s="67" t="s">
        <v>332</v>
      </c>
      <c r="P14" s="67"/>
      <c r="Q14" s="67"/>
      <c r="R14" s="67"/>
      <c r="S14" s="67"/>
      <c r="T14" s="67"/>
      <c r="V14" s="67" t="s">
        <v>299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292</v>
      </c>
      <c r="C15" s="65" t="s">
        <v>320</v>
      </c>
      <c r="D15" s="65" t="s">
        <v>324</v>
      </c>
      <c r="E15" s="65" t="s">
        <v>321</v>
      </c>
      <c r="F15" s="65" t="s">
        <v>283</v>
      </c>
      <c r="H15" s="65"/>
      <c r="I15" s="65" t="s">
        <v>292</v>
      </c>
      <c r="J15" s="65" t="s">
        <v>320</v>
      </c>
      <c r="K15" s="65" t="s">
        <v>324</v>
      </c>
      <c r="L15" s="65" t="s">
        <v>321</v>
      </c>
      <c r="M15" s="65" t="s">
        <v>283</v>
      </c>
      <c r="O15" s="65"/>
      <c r="P15" s="65" t="s">
        <v>292</v>
      </c>
      <c r="Q15" s="65" t="s">
        <v>320</v>
      </c>
      <c r="R15" s="65" t="s">
        <v>324</v>
      </c>
      <c r="S15" s="65" t="s">
        <v>321</v>
      </c>
      <c r="T15" s="65" t="s">
        <v>283</v>
      </c>
      <c r="V15" s="65"/>
      <c r="W15" s="65" t="s">
        <v>292</v>
      </c>
      <c r="X15" s="65" t="s">
        <v>320</v>
      </c>
      <c r="Y15" s="65" t="s">
        <v>324</v>
      </c>
      <c r="Z15" s="65" t="s">
        <v>321</v>
      </c>
      <c r="AA15" s="65" t="s">
        <v>283</v>
      </c>
    </row>
    <row r="16" spans="1:27" x14ac:dyDescent="0.3">
      <c r="A16" s="65" t="s">
        <v>300</v>
      </c>
      <c r="B16" s="65">
        <v>410</v>
      </c>
      <c r="C16" s="65">
        <v>550</v>
      </c>
      <c r="D16" s="65">
        <v>0</v>
      </c>
      <c r="E16" s="65">
        <v>3000</v>
      </c>
      <c r="F16" s="65">
        <v>553.98389999999995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20.503236999999999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7.1860013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233.57311999999999</v>
      </c>
    </row>
    <row r="23" spans="1:62" x14ac:dyDescent="0.3">
      <c r="A23" s="66" t="s">
        <v>301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302</v>
      </c>
      <c r="B24" s="67"/>
      <c r="C24" s="67"/>
      <c r="D24" s="67"/>
      <c r="E24" s="67"/>
      <c r="F24" s="67"/>
      <c r="H24" s="67" t="s">
        <v>303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325</v>
      </c>
      <c r="W24" s="67"/>
      <c r="X24" s="67"/>
      <c r="Y24" s="67"/>
      <c r="Z24" s="67"/>
      <c r="AA24" s="67"/>
      <c r="AC24" s="67" t="s">
        <v>305</v>
      </c>
      <c r="AD24" s="67"/>
      <c r="AE24" s="67"/>
      <c r="AF24" s="67"/>
      <c r="AG24" s="67"/>
      <c r="AH24" s="67"/>
      <c r="AJ24" s="67" t="s">
        <v>326</v>
      </c>
      <c r="AK24" s="67"/>
      <c r="AL24" s="67"/>
      <c r="AM24" s="67"/>
      <c r="AN24" s="67"/>
      <c r="AO24" s="67"/>
      <c r="AQ24" s="67" t="s">
        <v>277</v>
      </c>
      <c r="AR24" s="67"/>
      <c r="AS24" s="67"/>
      <c r="AT24" s="67"/>
      <c r="AU24" s="67"/>
      <c r="AV24" s="67"/>
      <c r="AX24" s="67" t="s">
        <v>278</v>
      </c>
      <c r="AY24" s="67"/>
      <c r="AZ24" s="67"/>
      <c r="BA24" s="67"/>
      <c r="BB24" s="67"/>
      <c r="BC24" s="67"/>
      <c r="BE24" s="67" t="s">
        <v>306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292</v>
      </c>
      <c r="C25" s="65" t="s">
        <v>320</v>
      </c>
      <c r="D25" s="65" t="s">
        <v>324</v>
      </c>
      <c r="E25" s="65" t="s">
        <v>321</v>
      </c>
      <c r="F25" s="65" t="s">
        <v>283</v>
      </c>
      <c r="H25" s="65"/>
      <c r="I25" s="65" t="s">
        <v>292</v>
      </c>
      <c r="J25" s="65" t="s">
        <v>320</v>
      </c>
      <c r="K25" s="65" t="s">
        <v>324</v>
      </c>
      <c r="L25" s="65" t="s">
        <v>321</v>
      </c>
      <c r="M25" s="65" t="s">
        <v>283</v>
      </c>
      <c r="O25" s="65"/>
      <c r="P25" s="65" t="s">
        <v>292</v>
      </c>
      <c r="Q25" s="65" t="s">
        <v>320</v>
      </c>
      <c r="R25" s="65" t="s">
        <v>324</v>
      </c>
      <c r="S25" s="65" t="s">
        <v>321</v>
      </c>
      <c r="T25" s="65" t="s">
        <v>283</v>
      </c>
      <c r="V25" s="65"/>
      <c r="W25" s="65" t="s">
        <v>292</v>
      </c>
      <c r="X25" s="65" t="s">
        <v>320</v>
      </c>
      <c r="Y25" s="65" t="s">
        <v>324</v>
      </c>
      <c r="Z25" s="65" t="s">
        <v>321</v>
      </c>
      <c r="AA25" s="65" t="s">
        <v>283</v>
      </c>
      <c r="AC25" s="65"/>
      <c r="AD25" s="65" t="s">
        <v>292</v>
      </c>
      <c r="AE25" s="65" t="s">
        <v>320</v>
      </c>
      <c r="AF25" s="65" t="s">
        <v>324</v>
      </c>
      <c r="AG25" s="65" t="s">
        <v>321</v>
      </c>
      <c r="AH25" s="65" t="s">
        <v>283</v>
      </c>
      <c r="AJ25" s="65"/>
      <c r="AK25" s="65" t="s">
        <v>292</v>
      </c>
      <c r="AL25" s="65" t="s">
        <v>320</v>
      </c>
      <c r="AM25" s="65" t="s">
        <v>324</v>
      </c>
      <c r="AN25" s="65" t="s">
        <v>321</v>
      </c>
      <c r="AO25" s="65" t="s">
        <v>283</v>
      </c>
      <c r="AQ25" s="65"/>
      <c r="AR25" s="65" t="s">
        <v>292</v>
      </c>
      <c r="AS25" s="65" t="s">
        <v>320</v>
      </c>
      <c r="AT25" s="65" t="s">
        <v>324</v>
      </c>
      <c r="AU25" s="65" t="s">
        <v>321</v>
      </c>
      <c r="AV25" s="65" t="s">
        <v>283</v>
      </c>
      <c r="AX25" s="65"/>
      <c r="AY25" s="65" t="s">
        <v>292</v>
      </c>
      <c r="AZ25" s="65" t="s">
        <v>320</v>
      </c>
      <c r="BA25" s="65" t="s">
        <v>324</v>
      </c>
      <c r="BB25" s="65" t="s">
        <v>321</v>
      </c>
      <c r="BC25" s="65" t="s">
        <v>283</v>
      </c>
      <c r="BE25" s="65"/>
      <c r="BF25" s="65" t="s">
        <v>292</v>
      </c>
      <c r="BG25" s="65" t="s">
        <v>320</v>
      </c>
      <c r="BH25" s="65" t="s">
        <v>324</v>
      </c>
      <c r="BI25" s="65" t="s">
        <v>321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124.33969999999999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1.8261651000000001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1.4805491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20.373560000000001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3.3186315999999998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574.06395999999995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13.029646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3.4599464000000002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2.216933</v>
      </c>
    </row>
    <row r="33" spans="1:68" x14ac:dyDescent="0.3">
      <c r="A33" s="66" t="s">
        <v>279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308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309</v>
      </c>
      <c r="W34" s="67"/>
      <c r="X34" s="67"/>
      <c r="Y34" s="67"/>
      <c r="Z34" s="67"/>
      <c r="AA34" s="67"/>
      <c r="AC34" s="67" t="s">
        <v>310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292</v>
      </c>
      <c r="C35" s="65" t="s">
        <v>320</v>
      </c>
      <c r="D35" s="65" t="s">
        <v>324</v>
      </c>
      <c r="E35" s="65" t="s">
        <v>321</v>
      </c>
      <c r="F35" s="65" t="s">
        <v>283</v>
      </c>
      <c r="H35" s="65"/>
      <c r="I35" s="65" t="s">
        <v>292</v>
      </c>
      <c r="J35" s="65" t="s">
        <v>320</v>
      </c>
      <c r="K35" s="65" t="s">
        <v>324</v>
      </c>
      <c r="L35" s="65" t="s">
        <v>321</v>
      </c>
      <c r="M35" s="65" t="s">
        <v>283</v>
      </c>
      <c r="O35" s="65"/>
      <c r="P35" s="65" t="s">
        <v>292</v>
      </c>
      <c r="Q35" s="65" t="s">
        <v>320</v>
      </c>
      <c r="R35" s="65" t="s">
        <v>324</v>
      </c>
      <c r="S35" s="65" t="s">
        <v>321</v>
      </c>
      <c r="T35" s="65" t="s">
        <v>283</v>
      </c>
      <c r="V35" s="65"/>
      <c r="W35" s="65" t="s">
        <v>292</v>
      </c>
      <c r="X35" s="65" t="s">
        <v>320</v>
      </c>
      <c r="Y35" s="65" t="s">
        <v>324</v>
      </c>
      <c r="Z35" s="65" t="s">
        <v>321</v>
      </c>
      <c r="AA35" s="65" t="s">
        <v>283</v>
      </c>
      <c r="AC35" s="65"/>
      <c r="AD35" s="65" t="s">
        <v>292</v>
      </c>
      <c r="AE35" s="65" t="s">
        <v>320</v>
      </c>
      <c r="AF35" s="65" t="s">
        <v>324</v>
      </c>
      <c r="AG35" s="65" t="s">
        <v>321</v>
      </c>
      <c r="AH35" s="65" t="s">
        <v>283</v>
      </c>
      <c r="AJ35" s="65"/>
      <c r="AK35" s="65" t="s">
        <v>292</v>
      </c>
      <c r="AL35" s="65" t="s">
        <v>320</v>
      </c>
      <c r="AM35" s="65" t="s">
        <v>324</v>
      </c>
      <c r="AN35" s="65" t="s">
        <v>321</v>
      </c>
      <c r="AO35" s="65" t="s">
        <v>283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580.89904999999999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1574.4780000000001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4161.6989999999996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3461.4657999999999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178.15843000000001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188.9573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312</v>
      </c>
      <c r="B44" s="67"/>
      <c r="C44" s="67"/>
      <c r="D44" s="67"/>
      <c r="E44" s="67"/>
      <c r="F44" s="67"/>
      <c r="H44" s="67" t="s">
        <v>313</v>
      </c>
      <c r="I44" s="67"/>
      <c r="J44" s="67"/>
      <c r="K44" s="67"/>
      <c r="L44" s="67"/>
      <c r="M44" s="67"/>
      <c r="O44" s="67" t="s">
        <v>314</v>
      </c>
      <c r="P44" s="67"/>
      <c r="Q44" s="67"/>
      <c r="R44" s="67"/>
      <c r="S44" s="67"/>
      <c r="T44" s="67"/>
      <c r="V44" s="67" t="s">
        <v>280</v>
      </c>
      <c r="W44" s="67"/>
      <c r="X44" s="67"/>
      <c r="Y44" s="67"/>
      <c r="Z44" s="67"/>
      <c r="AA44" s="67"/>
      <c r="AC44" s="67" t="s">
        <v>281</v>
      </c>
      <c r="AD44" s="67"/>
      <c r="AE44" s="67"/>
      <c r="AF44" s="67"/>
      <c r="AG44" s="67"/>
      <c r="AH44" s="67"/>
      <c r="AJ44" s="67" t="s">
        <v>282</v>
      </c>
      <c r="AK44" s="67"/>
      <c r="AL44" s="67"/>
      <c r="AM44" s="67"/>
      <c r="AN44" s="67"/>
      <c r="AO44" s="67"/>
      <c r="AQ44" s="67" t="s">
        <v>315</v>
      </c>
      <c r="AR44" s="67"/>
      <c r="AS44" s="67"/>
      <c r="AT44" s="67"/>
      <c r="AU44" s="67"/>
      <c r="AV44" s="67"/>
      <c r="AX44" s="67" t="s">
        <v>333</v>
      </c>
      <c r="AY44" s="67"/>
      <c r="AZ44" s="67"/>
      <c r="BA44" s="67"/>
      <c r="BB44" s="67"/>
      <c r="BC44" s="67"/>
      <c r="BE44" s="67" t="s">
        <v>334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292</v>
      </c>
      <c r="C45" s="65" t="s">
        <v>320</v>
      </c>
      <c r="D45" s="65" t="s">
        <v>324</v>
      </c>
      <c r="E45" s="65" t="s">
        <v>321</v>
      </c>
      <c r="F45" s="65" t="s">
        <v>283</v>
      </c>
      <c r="H45" s="65"/>
      <c r="I45" s="65" t="s">
        <v>292</v>
      </c>
      <c r="J45" s="65" t="s">
        <v>320</v>
      </c>
      <c r="K45" s="65" t="s">
        <v>324</v>
      </c>
      <c r="L45" s="65" t="s">
        <v>321</v>
      </c>
      <c r="M45" s="65" t="s">
        <v>283</v>
      </c>
      <c r="O45" s="65"/>
      <c r="P45" s="65" t="s">
        <v>292</v>
      </c>
      <c r="Q45" s="65" t="s">
        <v>320</v>
      </c>
      <c r="R45" s="65" t="s">
        <v>324</v>
      </c>
      <c r="S45" s="65" t="s">
        <v>321</v>
      </c>
      <c r="T45" s="65" t="s">
        <v>283</v>
      </c>
      <c r="V45" s="65"/>
      <c r="W45" s="65" t="s">
        <v>292</v>
      </c>
      <c r="X45" s="65" t="s">
        <v>320</v>
      </c>
      <c r="Y45" s="65" t="s">
        <v>324</v>
      </c>
      <c r="Z45" s="65" t="s">
        <v>321</v>
      </c>
      <c r="AA45" s="65" t="s">
        <v>283</v>
      </c>
      <c r="AC45" s="65"/>
      <c r="AD45" s="65" t="s">
        <v>292</v>
      </c>
      <c r="AE45" s="65" t="s">
        <v>320</v>
      </c>
      <c r="AF45" s="65" t="s">
        <v>324</v>
      </c>
      <c r="AG45" s="65" t="s">
        <v>321</v>
      </c>
      <c r="AH45" s="65" t="s">
        <v>283</v>
      </c>
      <c r="AJ45" s="65"/>
      <c r="AK45" s="65" t="s">
        <v>292</v>
      </c>
      <c r="AL45" s="65" t="s">
        <v>320</v>
      </c>
      <c r="AM45" s="65" t="s">
        <v>324</v>
      </c>
      <c r="AN45" s="65" t="s">
        <v>321</v>
      </c>
      <c r="AO45" s="65" t="s">
        <v>283</v>
      </c>
      <c r="AQ45" s="65"/>
      <c r="AR45" s="65" t="s">
        <v>292</v>
      </c>
      <c r="AS45" s="65" t="s">
        <v>320</v>
      </c>
      <c r="AT45" s="65" t="s">
        <v>324</v>
      </c>
      <c r="AU45" s="65" t="s">
        <v>321</v>
      </c>
      <c r="AV45" s="65" t="s">
        <v>283</v>
      </c>
      <c r="AX45" s="65"/>
      <c r="AY45" s="65" t="s">
        <v>292</v>
      </c>
      <c r="AZ45" s="65" t="s">
        <v>320</v>
      </c>
      <c r="BA45" s="65" t="s">
        <v>324</v>
      </c>
      <c r="BB45" s="65" t="s">
        <v>321</v>
      </c>
      <c r="BC45" s="65" t="s">
        <v>283</v>
      </c>
      <c r="BE45" s="65"/>
      <c r="BF45" s="65" t="s">
        <v>292</v>
      </c>
      <c r="BG45" s="65" t="s">
        <v>320</v>
      </c>
      <c r="BH45" s="65" t="s">
        <v>324</v>
      </c>
      <c r="BI45" s="65" t="s">
        <v>321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18.142534000000001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15.1851015</v>
      </c>
      <c r="O46" s="65" t="s">
        <v>316</v>
      </c>
      <c r="P46" s="65">
        <v>600</v>
      </c>
      <c r="Q46" s="65">
        <v>800</v>
      </c>
      <c r="R46" s="65">
        <v>0</v>
      </c>
      <c r="S46" s="65">
        <v>10000</v>
      </c>
      <c r="T46" s="65">
        <v>985.16160000000002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1.42823355E-2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4.6437030000000004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430.7987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112.41329</v>
      </c>
      <c r="AX46" s="65" t="s">
        <v>317</v>
      </c>
      <c r="AY46" s="65"/>
      <c r="AZ46" s="65"/>
      <c r="BA46" s="65"/>
      <c r="BB46" s="65"/>
      <c r="BC46" s="65"/>
      <c r="BE46" s="65" t="s">
        <v>284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68</v>
      </c>
      <c r="E2" s="61">
        <v>2234.9749999999999</v>
      </c>
      <c r="F2" s="61">
        <v>365.00630000000001</v>
      </c>
      <c r="G2" s="61">
        <v>45.161335000000001</v>
      </c>
      <c r="H2" s="61">
        <v>24.189056000000001</v>
      </c>
      <c r="I2" s="61">
        <v>20.972276999999998</v>
      </c>
      <c r="J2" s="61">
        <v>88.022350000000003</v>
      </c>
      <c r="K2" s="61">
        <v>44.718792000000001</v>
      </c>
      <c r="L2" s="61">
        <v>43.303555000000003</v>
      </c>
      <c r="M2" s="61">
        <v>27.648771</v>
      </c>
      <c r="N2" s="61">
        <v>3.9487329</v>
      </c>
      <c r="O2" s="61">
        <v>14.581928</v>
      </c>
      <c r="P2" s="61">
        <v>1014.6641</v>
      </c>
      <c r="Q2" s="61">
        <v>22.490749999999998</v>
      </c>
      <c r="R2" s="61">
        <v>553.98389999999995</v>
      </c>
      <c r="S2" s="61">
        <v>119.386734</v>
      </c>
      <c r="T2" s="61">
        <v>5215.1625999999997</v>
      </c>
      <c r="U2" s="61">
        <v>7.1860013</v>
      </c>
      <c r="V2" s="61">
        <v>20.503236999999999</v>
      </c>
      <c r="W2" s="61">
        <v>233.57311999999999</v>
      </c>
      <c r="X2" s="61">
        <v>124.33969999999999</v>
      </c>
      <c r="Y2" s="61">
        <v>1.8261651000000001</v>
      </c>
      <c r="Z2" s="61">
        <v>1.4805491</v>
      </c>
      <c r="AA2" s="61">
        <v>20.373560000000001</v>
      </c>
      <c r="AB2" s="61">
        <v>3.3186315999999998</v>
      </c>
      <c r="AC2" s="61">
        <v>574.06395999999995</v>
      </c>
      <c r="AD2" s="61">
        <v>13.029646</v>
      </c>
      <c r="AE2" s="61">
        <v>3.4599464000000002</v>
      </c>
      <c r="AF2" s="61">
        <v>2.216933</v>
      </c>
      <c r="AG2" s="61">
        <v>580.89904999999999</v>
      </c>
      <c r="AH2" s="61">
        <v>290.42667</v>
      </c>
      <c r="AI2" s="61">
        <v>290.47237999999999</v>
      </c>
      <c r="AJ2" s="61">
        <v>1574.4780000000001</v>
      </c>
      <c r="AK2" s="61">
        <v>4161.6989999999996</v>
      </c>
      <c r="AL2" s="61">
        <v>178.15843000000001</v>
      </c>
      <c r="AM2" s="61">
        <v>3461.4657999999999</v>
      </c>
      <c r="AN2" s="61">
        <v>188.9573</v>
      </c>
      <c r="AO2" s="61">
        <v>18.142534000000001</v>
      </c>
      <c r="AP2" s="61">
        <v>12.970119</v>
      </c>
      <c r="AQ2" s="61">
        <v>5.1724142999999998</v>
      </c>
      <c r="AR2" s="61">
        <v>15.1851015</v>
      </c>
      <c r="AS2" s="61">
        <v>985.16160000000002</v>
      </c>
      <c r="AT2" s="61">
        <v>1.42823355E-2</v>
      </c>
      <c r="AU2" s="61">
        <v>4.6437030000000004</v>
      </c>
      <c r="AV2" s="61">
        <v>430.7987</v>
      </c>
      <c r="AW2" s="61">
        <v>112.41329</v>
      </c>
      <c r="AX2" s="61">
        <v>0.13659515999999999</v>
      </c>
      <c r="AY2" s="61">
        <v>1.1305863</v>
      </c>
      <c r="AZ2" s="61">
        <v>289.63940000000002</v>
      </c>
      <c r="BA2" s="61">
        <v>53.357033000000001</v>
      </c>
      <c r="BB2" s="61">
        <v>16.092420000000001</v>
      </c>
      <c r="BC2" s="61">
        <v>18.753841000000001</v>
      </c>
      <c r="BD2" s="61">
        <v>18.500897999999999</v>
      </c>
      <c r="BE2" s="61">
        <v>1.7557558</v>
      </c>
      <c r="BF2" s="61">
        <v>6.6723065000000004</v>
      </c>
      <c r="BG2" s="61">
        <v>6.9387240000000003E-3</v>
      </c>
      <c r="BH2" s="61">
        <v>3.4095090000000002E-2</v>
      </c>
      <c r="BI2" s="61">
        <v>2.5254990000000001E-2</v>
      </c>
      <c r="BJ2" s="61">
        <v>9.6776470000000003E-2</v>
      </c>
      <c r="BK2" s="61">
        <v>5.3374800000000001E-4</v>
      </c>
      <c r="BL2" s="61">
        <v>0.171991</v>
      </c>
      <c r="BM2" s="61">
        <v>3.1179730000000001</v>
      </c>
      <c r="BN2" s="61">
        <v>0.32997890000000002</v>
      </c>
      <c r="BO2" s="61">
        <v>35.426864999999999</v>
      </c>
      <c r="BP2" s="61">
        <v>6.8088554999999999</v>
      </c>
      <c r="BQ2" s="61">
        <v>10.356472</v>
      </c>
      <c r="BR2" s="61">
        <v>40.84019</v>
      </c>
      <c r="BS2" s="61">
        <v>22.998010000000001</v>
      </c>
      <c r="BT2" s="61">
        <v>4.6614985000000004</v>
      </c>
      <c r="BU2" s="61">
        <v>0.10229613</v>
      </c>
      <c r="BV2" s="61">
        <v>0.15959685000000001</v>
      </c>
      <c r="BW2" s="61">
        <v>0.40259168000000001</v>
      </c>
      <c r="BX2" s="61">
        <v>1.7585215999999999</v>
      </c>
      <c r="BY2" s="61">
        <v>0.14501372000000001</v>
      </c>
      <c r="BZ2" s="61">
        <v>5.1036500000000004E-4</v>
      </c>
      <c r="CA2" s="61">
        <v>0.88997303999999999</v>
      </c>
      <c r="CB2" s="61">
        <v>7.5111860000000003E-2</v>
      </c>
      <c r="CC2" s="61">
        <v>0.24407555</v>
      </c>
      <c r="CD2" s="61">
        <v>4.6911110000000003</v>
      </c>
      <c r="CE2" s="61">
        <v>6.5460829999999998E-2</v>
      </c>
      <c r="CF2" s="61">
        <v>0.93970125999999998</v>
      </c>
      <c r="CG2" s="61">
        <v>0</v>
      </c>
      <c r="CH2" s="61">
        <v>8.0833310000000005E-2</v>
      </c>
      <c r="CI2" s="61">
        <v>2.5328759999999999E-3</v>
      </c>
      <c r="CJ2" s="61">
        <v>10.377428999999999</v>
      </c>
      <c r="CK2" s="61">
        <v>1.4404050999999999E-2</v>
      </c>
      <c r="CL2" s="61">
        <v>0.98097162999999998</v>
      </c>
      <c r="CM2" s="61">
        <v>2.9624689000000002</v>
      </c>
      <c r="CN2" s="61">
        <v>3420.5792999999999</v>
      </c>
      <c r="CO2" s="61">
        <v>5980.7734</v>
      </c>
      <c r="CP2" s="61">
        <v>3918.645</v>
      </c>
      <c r="CQ2" s="61">
        <v>1425.3101999999999</v>
      </c>
      <c r="CR2" s="61">
        <v>699.30316000000005</v>
      </c>
      <c r="CS2" s="61">
        <v>670.83514000000002</v>
      </c>
      <c r="CT2" s="61">
        <v>3361.8463999999999</v>
      </c>
      <c r="CU2" s="61">
        <v>2137.0129999999999</v>
      </c>
      <c r="CV2" s="61">
        <v>1992.991</v>
      </c>
      <c r="CW2" s="61">
        <v>2438.2183</v>
      </c>
      <c r="CX2" s="61">
        <v>694.53204000000005</v>
      </c>
      <c r="CY2" s="61">
        <v>4284.2610000000004</v>
      </c>
      <c r="CZ2" s="61">
        <v>2032.4688000000001</v>
      </c>
      <c r="DA2" s="61">
        <v>4990.9629999999997</v>
      </c>
      <c r="DB2" s="61">
        <v>4707.0347000000002</v>
      </c>
      <c r="DC2" s="61">
        <v>7036.33</v>
      </c>
      <c r="DD2" s="61">
        <v>11244.69</v>
      </c>
      <c r="DE2" s="61">
        <v>2493.3717999999999</v>
      </c>
      <c r="DF2" s="61">
        <v>4888.0654000000004</v>
      </c>
      <c r="DG2" s="61">
        <v>2678.4358000000002</v>
      </c>
      <c r="DH2" s="61">
        <v>202.68716000000001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53.357033000000001</v>
      </c>
      <c r="B6">
        <f>BB2</f>
        <v>16.092420000000001</v>
      </c>
      <c r="C6">
        <f>BC2</f>
        <v>18.753841000000001</v>
      </c>
      <c r="D6">
        <f>BD2</f>
        <v>18.500897999999999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19544</v>
      </c>
      <c r="C2" s="56">
        <f ca="1">YEAR(TODAY())-YEAR(B2)+IF(TODAY()&gt;=DATE(YEAR(TODAY()),MONTH(B2),DAY(B2)),0,-1)</f>
        <v>68</v>
      </c>
      <c r="E2" s="52">
        <v>147.4</v>
      </c>
      <c r="F2" s="53" t="s">
        <v>39</v>
      </c>
      <c r="G2" s="52">
        <v>51.5</v>
      </c>
      <c r="H2" s="51" t="s">
        <v>41</v>
      </c>
      <c r="I2" s="72">
        <f>ROUND(G3/E3^2,1)</f>
        <v>23.7</v>
      </c>
    </row>
    <row r="3" spans="1:9" x14ac:dyDescent="0.3">
      <c r="E3" s="51">
        <f>E2/100</f>
        <v>1.474</v>
      </c>
      <c r="F3" s="51" t="s">
        <v>40</v>
      </c>
      <c r="G3" s="51">
        <f>G2</f>
        <v>51.5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황금임, ID : H1800110)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30일 10:58:07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9" sqref="AC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147.4</v>
      </c>
      <c r="L12" s="124"/>
      <c r="M12" s="117">
        <f>'개인정보 및 신체계측 입력'!G2</f>
        <v>51.5</v>
      </c>
      <c r="N12" s="118"/>
      <c r="O12" s="113" t="s">
        <v>271</v>
      </c>
      <c r="P12" s="107"/>
      <c r="Q12" s="90">
        <f>'개인정보 및 신체계측 입력'!I2</f>
        <v>23.7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황금임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73.266000000000005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9.0649999999999995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17.667999999999999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9.8000000000000007</v>
      </c>
      <c r="L72" s="36" t="s">
        <v>53</v>
      </c>
      <c r="M72" s="36">
        <f>ROUND('DRIs DATA'!K8,1)</f>
        <v>6.2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73.86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170.86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124.34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221.24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72.61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277.45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181.43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2021-12-30T02:01:39Z</dcterms:modified>
</cp:coreProperties>
</file>