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85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<sst xmlns="http://schemas.openxmlformats.org/spreadsheetml/2006/main" count="692" uniqueCount="339">
  <si>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</si>
  <si>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</si>
  <si>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</si>
  <si>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</si>
  <si>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</si>
  <si>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</si>
  <si>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</si>
  <si>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</si>
  <si>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</si>
  <si>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</si>
  <si>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</si>
  <si>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</si>
  <si>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</si>
  <si>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</si>
  <si>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</si>
  <si>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</si>
  <si>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</si>
  <si>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</si>
  <si>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</si>
  <si>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</si>
  <si>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</si>
  <si>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</si>
  <si>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</si>
  <si>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</si>
  <si>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</si>
  <si>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</si>
  <si>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</si>
  <si>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</si>
  <si>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</si>
  <si>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</si>
  <si>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</si>
  <si>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</si>
  <si>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</si>
  <si>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</si>
  <si>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</si>
  <si>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</si>
  <si>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</si>
  <si>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</si>
  <si>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</si>
  <si>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</si>
  <si>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</si>
  <si>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</si>
  <si>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</si>
  <si>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</si>
  <si>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</si>
  <si>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</si>
  <si>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</si>
  <si>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</si>
  <si>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</si>
  <si>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</si>
  <si>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</si>
  <si>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</si>
  <si>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</si>
  <si>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</si>
  <si>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</si>
  <si>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</si>
  <si>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</si>
  <si>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</si>
  <si>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</si>
  <si>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</si>
  <si>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</si>
  <si>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</si>
  <si>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</si>
  <si>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</si>
  <si>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</si>
  <si>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</si>
  <si>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</si>
  <si>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</si>
  <si>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</si>
  <si>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</si>
  <si>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</si>
  <si>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</si>
  <si>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</si>
  <si>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</si>
  <si>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</si>
  <si>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</si>
  <si>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</si>
  <si>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</si>
  <si>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</si>
  <si>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</si>
  <si>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</si>
  <si>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</si>
  <si>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</si>
  <si>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</si>
  <si>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</si>
  <si>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</si>
  <si>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</si>
  <si>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</si>
  <si>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</si>
  <si>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</si>
  <si>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</si>
  <si>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</si>
  <si>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</si>
  <si>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</si>
  <si>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</si>
  <si>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</si>
  <si>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</si>
  <si>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</si>
  <si>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</si>
  <si>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</si>
  <si>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</si>
  <si>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</si>
  <si>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</si>
  <si>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</si>
  <si>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</si>
  <si>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</si>
  <si>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</si>
  <si>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</si>
  <si>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</si>
  <si>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</si>
  <si>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</si>
  <si>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</si>
  <si>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</si>
  <si>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</si>
  <si>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</si>
  <si>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</si>
  <si>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</si>
  <si>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</si>
  <si>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</si>
  <si>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</si>
  <si>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</si>
  <si>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</si>
  <si>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</si>
  <si>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</si>
  <si>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</si>
  <si>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</si>
  <si>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</si>
  <si>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</si>
  <si>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</si>
  <si>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</si>
  <si>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</si>
  <si>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</si>
  <si>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</si>
  <si>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</si>
  <si>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</si>
  <si>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</si>
  <si>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</si>
  <si>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</si>
  <si>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</si>
  <si>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</si>
  <si>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</si>
  <si>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</si>
  <si>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</si>
  <si>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</si>
  <si>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</si>
  <si>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</si>
  <si>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</si>
  <si>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</si>
  <si>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</si>
  <si>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</si>
  <si>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</si>
  <si>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</si>
  <si>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</si>
  <si>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</si>
  <si>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</si>
  <si>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</si>
  <si>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</si>
  <si>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</si>
  <si>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</si>
  <si>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</si>
  <si>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</si>
  <si>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</si>
  <si>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</si>
  <si>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</si>
  <si>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</si>
  <si>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</si>
  <si>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</si>
  <si>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</si>
  <si>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</si>
  <si>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</si>
  <si>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</si>
  <si>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</si>
  <si>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</si>
  <si>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</si>
  <si>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</si>
  <si>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</si>
  <si>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</si>
  <si>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</si>
  <si>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</si>
  <si>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</si>
  <si>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</si>
  <si>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</si>
  <si>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</si>
  <si>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</si>
  <si>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</si>
  <si>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</si>
  <si>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</si>
  <si>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</si>
  <si>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</si>
  <si>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</si>
  <si>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</si>
  <si>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</si>
  <si>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</si>
  <si>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</si>
  <si>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</si>
  <si>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</si>
  <si>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</si>
  <si>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</si>
  <si>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</si>
  <si>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</si>
  <si>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</si>
  <si>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</si>
  <si>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</si>
  <si>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</si>
  <si>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</si>
  <si>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</si>
  <si>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</si>
  <si>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</si>
  <si>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</si>
  <si>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</si>
  <si>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</si>
  <si>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</si>
  <si>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</si>
  <si>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</si>
  <si>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</si>
  <si>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</si>
  <si>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</si>
  <si>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</si>
  <si>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</si>
  <si>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</si>
  <si>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</si>
  <si>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</si>
  <si>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</si>
  <si>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</si>
  <si>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</si>
  <si>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</si>
  <si>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</si>
  <si>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</si>
  <si>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</si>
  <si>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</si>
  <si>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</si>
  <si>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</si>
  <si>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</si>
  <si>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</si>
  <si>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</si>
  <si>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</si>
  <si>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</si>
  <si>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</si>
  <si>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</si>
  <si>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</si>
  <si>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</si>
  <si>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</si>
  <si>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</si>
  <si>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</si>
  <si>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</si>
  <si>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</si>
  <si>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</si>
  <si>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</si>
  <si>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</si>
  <si>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</si>
  <si>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</si>
  <si>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</si>
  <si>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</si>
  <si>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</si>
  <si>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</si>
  <si>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</si>
  <si>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</si>
  <si>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</si>
  <si>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</si>
  <si>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</si>
  <si>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</si>
  <si>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</si>
  <si>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</si>
  <si>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</si>
  <si>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</si>
  <si>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</si>
  <si>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</si>
  <si>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</si>
  <si>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</si>
  <si>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</si>
  <si>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</si>
  <si>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</si>
  <si>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</si>
  <si>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</si>
  <si>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</si>
  <si>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</si>
  <si>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</si>
  <si>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</si>
  <si>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(설문지 : FFQ 95문항 설문지, 사용자 : 정명순, ID : H1800111)</t>
  </si>
  <si>
    <t>출력시각</t>
    <phoneticPr fontId="1" type="noConversion"/>
  </si>
  <si>
    <t>2022년 01월 04일 12:43:37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</si>
  <si>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</si>
  <si>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</si>
  <si>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</si>
  <si>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</si>
  <si>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</si>
  <si>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</si>
  <si>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</si>
  <si>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</si>
  <si>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</si>
  <si>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</si>
  <si>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</si>
  <si>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</si>
  <si>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</si>
  <si>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</si>
  <si>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</si>
  <si>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</si>
  <si>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</si>
  <si>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</si>
  <si>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</si>
  <si>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</si>
  <si>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</si>
  <si>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</si>
  <si>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</si>
  <si>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</si>
  <si>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</si>
  <si>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</si>
  <si>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</si>
  <si>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</si>
  <si>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</si>
  <si>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</si>
  <si>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</si>
  <si>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</si>
  <si>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</si>
  <si>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</si>
  <si>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</si>
  <si>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</si>
  <si>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</si>
  <si>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</si>
  <si>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</si>
  <si>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</si>
  <si>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</si>
  <si>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</si>
  <si>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</si>
  <si>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</si>
  <si>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</si>
  <si>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</si>
  <si>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</si>
  <si>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</si>
  <si>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</si>
  <si>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</si>
  <si>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</si>
  <si>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</si>
  <si>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</si>
  <si>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</si>
  <si>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</si>
  <si>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</si>
  <si>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H1800111</t>
  </si>
  <si>
    <t>정명순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</si>
</sst>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44.255420000000001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43248"/>
        <c:axId val="544845208"/>
      </c:barChart>
      <c:catAx>
        <c:axId val="54484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45208"/>
        <c:crosses val="autoZero"/>
        <c:auto val="1"/>
        <c:lblAlgn val="ctr"/>
        <c:lblOffset val="100"/>
        <c:noMultiLvlLbl val="0"/>
      </c:catAx>
      <c:valAx>
        <c:axId val="54484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4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1.4159253999999999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49128"/>
        <c:axId val="544850304"/>
      </c:barChart>
      <c:catAx>
        <c:axId val="54484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50304"/>
        <c:crosses val="autoZero"/>
        <c:auto val="1"/>
        <c:lblAlgn val="ctr"/>
        <c:lblOffset val="100"/>
        <c:noMultiLvlLbl val="0"/>
      </c:catAx>
      <c:valAx>
        <c:axId val="54485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4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1.2426142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57360"/>
        <c:axId val="544856184"/>
      </c:barChart>
      <c:catAx>
        <c:axId val="54485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56184"/>
        <c:crosses val="autoZero"/>
        <c:auto val="1"/>
        <c:lblAlgn val="ctr"/>
        <c:lblOffset val="100"/>
        <c:noMultiLvlLbl val="0"/>
      </c:catAx>
      <c:valAx>
        <c:axId val="54485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5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694.19775000000004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56968"/>
        <c:axId val="544855792"/>
      </c:barChart>
      <c:catAx>
        <c:axId val="54485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55792"/>
        <c:crosses val="autoZero"/>
        <c:auto val="1"/>
        <c:lblAlgn val="ctr"/>
        <c:lblOffset val="100"/>
        <c:noMultiLvlLbl val="0"/>
      </c:catAx>
      <c:valAx>
        <c:axId val="54485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5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2190.0650000000001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55008"/>
        <c:axId val="544854616"/>
      </c:barChart>
      <c:catAx>
        <c:axId val="54485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54616"/>
        <c:crosses val="autoZero"/>
        <c:auto val="1"/>
        <c:lblAlgn val="ctr"/>
        <c:lblOffset val="100"/>
        <c:noMultiLvlLbl val="0"/>
      </c:catAx>
      <c:valAx>
        <c:axId val="5448546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5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34.246796000000003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34584"/>
        <c:axId val="547131840"/>
      </c:barChart>
      <c:catAx>
        <c:axId val="54713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31840"/>
        <c:crosses val="autoZero"/>
        <c:auto val="1"/>
        <c:lblAlgn val="ctr"/>
        <c:lblOffset val="100"/>
        <c:noMultiLvlLbl val="0"/>
      </c:catAx>
      <c:valAx>
        <c:axId val="54713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3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109.55446999999999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34976"/>
        <c:axId val="547131056"/>
      </c:barChart>
      <c:catAx>
        <c:axId val="54713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31056"/>
        <c:crosses val="autoZero"/>
        <c:auto val="1"/>
        <c:lblAlgn val="ctr"/>
        <c:lblOffset val="100"/>
        <c:noMultiLvlLbl val="0"/>
      </c:catAx>
      <c:valAx>
        <c:axId val="54713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3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8.0844550000000002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30272"/>
        <c:axId val="547128704"/>
      </c:barChart>
      <c:catAx>
        <c:axId val="54713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28704"/>
        <c:crosses val="autoZero"/>
        <c:auto val="1"/>
        <c:lblAlgn val="ctr"/>
        <c:lblOffset val="100"/>
        <c:noMultiLvlLbl val="0"/>
      </c:catAx>
      <c:valAx>
        <c:axId val="547128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3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1048.8545999999999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35760"/>
        <c:axId val="547135368"/>
      </c:barChart>
      <c:catAx>
        <c:axId val="54713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35368"/>
        <c:crosses val="autoZero"/>
        <c:auto val="1"/>
        <c:lblAlgn val="ctr"/>
        <c:lblOffset val="100"/>
        <c:noMultiLvlLbl val="0"/>
      </c:catAx>
      <c:valAx>
        <c:axId val="5471353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3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0.10560723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33800"/>
        <c:axId val="547127920"/>
      </c:barChart>
      <c:catAx>
        <c:axId val="54713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27920"/>
        <c:crosses val="autoZero"/>
        <c:auto val="1"/>
        <c:lblAlgn val="ctr"/>
        <c:lblOffset val="100"/>
        <c:noMultiLvlLbl val="0"/>
      </c:catAx>
      <c:valAx>
        <c:axId val="54712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3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1.147599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32624"/>
        <c:axId val="547127528"/>
      </c:barChart>
      <c:catAx>
        <c:axId val="54713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27528"/>
        <c:crosses val="autoZero"/>
        <c:auto val="1"/>
        <c:lblAlgn val="ctr"/>
        <c:lblOffset val="100"/>
        <c:noMultiLvlLbl val="0"/>
      </c:catAx>
      <c:valAx>
        <c:axId val="547127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3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13.548515999999999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53048"/>
        <c:axId val="544853440"/>
      </c:barChart>
      <c:catAx>
        <c:axId val="54485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53440"/>
        <c:crosses val="autoZero"/>
        <c:auto val="1"/>
        <c:lblAlgn val="ctr"/>
        <c:lblOffset val="100"/>
        <c:noMultiLvlLbl val="0"/>
      </c:catAx>
      <c:valAx>
        <c:axId val="544853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5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159.85517999999999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26744"/>
        <c:axId val="547128312"/>
      </c:barChart>
      <c:catAx>
        <c:axId val="54712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28312"/>
        <c:crosses val="autoZero"/>
        <c:auto val="1"/>
        <c:lblAlgn val="ctr"/>
        <c:lblOffset val="100"/>
        <c:noMultiLvlLbl val="0"/>
      </c:catAx>
      <c:valAx>
        <c:axId val="54712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2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32.829963999999997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33408"/>
        <c:axId val="547129488"/>
      </c:barChart>
      <c:catAx>
        <c:axId val="5471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29488"/>
        <c:crosses val="autoZero"/>
        <c:auto val="1"/>
        <c:lblAlgn val="ctr"/>
        <c:lblOffset val="100"/>
        <c:noMultiLvlLbl val="0"/>
      </c:catAx>
      <c:valAx>
        <c:axId val="54712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8.32</c:v>
                </c:pt>
                <c:pt idx="1">
                  <c:v>8.0510000000000002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7134192"/>
        <c:axId val="547136152"/>
      </c:barChart>
      <c:catAx>
        <c:axId val="54713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36152"/>
        <c:crosses val="autoZero"/>
        <c:auto val="1"/>
        <c:lblAlgn val="ctr"/>
        <c:lblOffset val="100"/>
        <c:noMultiLvlLbl val="0"/>
      </c:catAx>
      <c:valAx>
        <c:axId val="54713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3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10.271569</c:v>
                </c:pt>
                <c:pt idx="1">
                  <c:v>13.170242</c:v>
                </c:pt>
                <c:pt idx="2">
                  <c:v>8.4368925000000008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251.06855999999999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36936"/>
        <c:axId val="547137720"/>
      </c:barChart>
      <c:catAx>
        <c:axId val="54713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37720"/>
        <c:crosses val="autoZero"/>
        <c:auto val="1"/>
        <c:lblAlgn val="ctr"/>
        <c:lblOffset val="100"/>
        <c:noMultiLvlLbl val="0"/>
      </c:catAx>
      <c:valAx>
        <c:axId val="547137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3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11.056687999999999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38896"/>
        <c:axId val="547140464"/>
      </c:barChart>
      <c:catAx>
        <c:axId val="54713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40464"/>
        <c:crosses val="autoZero"/>
        <c:auto val="1"/>
        <c:lblAlgn val="ctr"/>
        <c:lblOffset val="100"/>
        <c:noMultiLvlLbl val="0"/>
      </c:catAx>
      <c:valAx>
        <c:axId val="54714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3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60.08</c:v>
                </c:pt>
                <c:pt idx="1">
                  <c:v>17.018000000000001</c:v>
                </c:pt>
                <c:pt idx="2">
                  <c:v>22.901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7140072"/>
        <c:axId val="547140856"/>
      </c:barChart>
      <c:catAx>
        <c:axId val="54714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40856"/>
        <c:crosses val="autoZero"/>
        <c:auto val="1"/>
        <c:lblAlgn val="ctr"/>
        <c:lblOffset val="100"/>
        <c:noMultiLvlLbl val="0"/>
      </c:catAx>
      <c:valAx>
        <c:axId val="54714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4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923.65719999999999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39288"/>
        <c:axId val="547141248"/>
      </c:barChart>
      <c:catAx>
        <c:axId val="54713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41248"/>
        <c:crosses val="autoZero"/>
        <c:auto val="1"/>
        <c:lblAlgn val="ctr"/>
        <c:lblOffset val="100"/>
        <c:noMultiLvlLbl val="0"/>
      </c:catAx>
      <c:valAx>
        <c:axId val="54714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3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75.982500000000002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42032"/>
        <c:axId val="547986264"/>
      </c:barChart>
      <c:catAx>
        <c:axId val="54714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86264"/>
        <c:crosses val="autoZero"/>
        <c:auto val="1"/>
        <c:lblAlgn val="ctr"/>
        <c:lblOffset val="100"/>
        <c:noMultiLvlLbl val="0"/>
      </c:catAx>
      <c:valAx>
        <c:axId val="547986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4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271.22359999999998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979600"/>
        <c:axId val="547980776"/>
      </c:barChart>
      <c:catAx>
        <c:axId val="547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80776"/>
        <c:crosses val="autoZero"/>
        <c:auto val="1"/>
        <c:lblAlgn val="ctr"/>
        <c:lblOffset val="100"/>
        <c:noMultiLvlLbl val="0"/>
      </c:catAx>
      <c:valAx>
        <c:axId val="54798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2.4854712000000001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42856"/>
        <c:axId val="544852656"/>
      </c:barChart>
      <c:catAx>
        <c:axId val="54484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52656"/>
        <c:crosses val="autoZero"/>
        <c:auto val="1"/>
        <c:lblAlgn val="ctr"/>
        <c:lblOffset val="100"/>
        <c:noMultiLvlLbl val="0"/>
      </c:catAx>
      <c:valAx>
        <c:axId val="54485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4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2092.9243000000001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985088"/>
        <c:axId val="547990576"/>
      </c:barChart>
      <c:catAx>
        <c:axId val="547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90576"/>
        <c:crosses val="autoZero"/>
        <c:auto val="1"/>
        <c:lblAlgn val="ctr"/>
        <c:lblOffset val="100"/>
        <c:noMultiLvlLbl val="0"/>
      </c:catAx>
      <c:valAx>
        <c:axId val="54799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11.072566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983128"/>
        <c:axId val="547983520"/>
      </c:barChart>
      <c:catAx>
        <c:axId val="5479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83520"/>
        <c:crosses val="autoZero"/>
        <c:auto val="1"/>
        <c:lblAlgn val="ctr"/>
        <c:lblOffset val="100"/>
        <c:noMultiLvlLbl val="0"/>
      </c:catAx>
      <c:valAx>
        <c:axId val="54798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9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2.0187952999999998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980384"/>
        <c:axId val="547983912"/>
      </c:barChart>
      <c:catAx>
        <c:axId val="54798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83912"/>
        <c:crosses val="autoZero"/>
        <c:auto val="1"/>
        <c:lblAlgn val="ctr"/>
        <c:lblOffset val="100"/>
        <c:noMultiLvlLbl val="0"/>
      </c:catAx>
      <c:valAx>
        <c:axId val="54798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9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139.79816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43640"/>
        <c:axId val="544854224"/>
      </c:barChart>
      <c:catAx>
        <c:axId val="54484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54224"/>
        <c:crosses val="autoZero"/>
        <c:auto val="1"/>
        <c:lblAlgn val="ctr"/>
        <c:lblOffset val="100"/>
        <c:noMultiLvlLbl val="0"/>
      </c:catAx>
      <c:valAx>
        <c:axId val="54485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4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0.68654729999999997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51088"/>
        <c:axId val="544851480"/>
      </c:barChart>
      <c:catAx>
        <c:axId val="54485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51480"/>
        <c:crosses val="autoZero"/>
        <c:auto val="1"/>
        <c:lblAlgn val="ctr"/>
        <c:lblOffset val="100"/>
        <c:noMultiLvlLbl val="0"/>
      </c:catAx>
      <c:valAx>
        <c:axId val="54485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5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13.363218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51872"/>
        <c:axId val="544849912"/>
      </c:barChart>
      <c:catAx>
        <c:axId val="54485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49912"/>
        <c:crosses val="autoZero"/>
        <c:auto val="1"/>
        <c:lblAlgn val="ctr"/>
        <c:lblOffset val="100"/>
        <c:noMultiLvlLbl val="0"/>
      </c:catAx>
      <c:valAx>
        <c:axId val="54484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5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2.0187952999999998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44816"/>
        <c:axId val="544846384"/>
      </c:barChart>
      <c:catAx>
        <c:axId val="54484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46384"/>
        <c:crosses val="autoZero"/>
        <c:auto val="1"/>
        <c:lblAlgn val="ctr"/>
        <c:lblOffset val="100"/>
        <c:noMultiLvlLbl val="0"/>
      </c:catAx>
      <c:valAx>
        <c:axId val="54484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4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266.91469999999998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49520"/>
        <c:axId val="544847168"/>
      </c:barChart>
      <c:catAx>
        <c:axId val="54484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47168"/>
        <c:crosses val="autoZero"/>
        <c:auto val="1"/>
        <c:lblAlgn val="ctr"/>
        <c:lblOffset val="100"/>
        <c:noMultiLvlLbl val="0"/>
      </c:catAx>
      <c:valAx>
        <c:axId val="54484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4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6.2099580000000003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47952"/>
        <c:axId val="544848344"/>
      </c:barChart>
      <c:catAx>
        <c:axId val="54484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48344"/>
        <c:crosses val="autoZero"/>
        <c:auto val="1"/>
        <c:lblAlgn val="ctr"/>
        <c:lblOffset val="100"/>
        <c:noMultiLvlLbl val="0"/>
      </c:catAx>
      <c:valAx>
        <c:axId val="54484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4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정명순, ID : H1800111)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04일 12:43:37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923.65719999999999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44.255420000000001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13.548515999999999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60.08</v>
      </c>
      <c r="G8" s="59">
        <f>'DRIs DATA 입력'!G8</f>
        <v>17.018000000000001</v>
      </c>
      <c r="H8" s="59">
        <f>'DRIs DATA 입력'!H8</f>
        <v>22.901</v>
      </c>
      <c r="I8" s="46"/>
      <c r="J8" s="59" t="s">
        <v>216</v>
      </c>
      <c r="K8" s="59">
        <f>'DRIs DATA 입력'!K8</f>
        <v>8.32</v>
      </c>
      <c r="L8" s="59">
        <f>'DRIs DATA 입력'!L8</f>
        <v>8.0510000000000002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251.06855999999999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11.056687999999999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2.4854712000000001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139.79816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75.982500000000002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0.86682159999999997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0.68654729999999997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13.363218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2.0187952999999998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266.91469999999998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6.2099580000000003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1.4159253999999999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1.2426142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271.22359999999998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694.19775000000004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2092.9243000000001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2190.0650000000001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34.246796000000003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109.55446999999999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11.072566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8.0844550000000002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1048.8545999999999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0.10560723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1.147599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159.85517999999999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32.829963999999997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3" sqref="J53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277</v>
      </c>
      <c r="B1" s="62" t="s">
        <v>278</v>
      </c>
      <c r="G1" s="63" t="s">
        <v>279</v>
      </c>
      <c r="H1" s="62" t="s">
        <v>280</v>
      </c>
    </row>
    <row r="3" spans="1:27" x14ac:dyDescent="0.3">
      <c r="A3" s="68" t="s">
        <v>281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282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285</v>
      </c>
      <c r="V4" s="67"/>
      <c r="W4" s="67"/>
      <c r="X4" s="67"/>
      <c r="Y4" s="67"/>
      <c r="Z4" s="67"/>
    </row>
    <row r="5" spans="1:27" x14ac:dyDescent="0.3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46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287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287</v>
      </c>
    </row>
    <row r="6" spans="1:27" x14ac:dyDescent="0.3">
      <c r="A6" s="65" t="s">
        <v>282</v>
      </c>
      <c r="B6" s="65">
        <v>1600</v>
      </c>
      <c r="C6" s="65">
        <v>923.65719999999999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296</v>
      </c>
      <c r="O6" s="65">
        <v>40</v>
      </c>
      <c r="P6" s="65">
        <v>45</v>
      </c>
      <c r="Q6" s="65">
        <v>0</v>
      </c>
      <c r="R6" s="65">
        <v>0</v>
      </c>
      <c r="S6" s="65">
        <v>44.255420000000001</v>
      </c>
      <c r="U6" s="65" t="s">
        <v>297</v>
      </c>
      <c r="V6" s="65">
        <v>0</v>
      </c>
      <c r="W6" s="65">
        <v>0</v>
      </c>
      <c r="X6" s="65">
        <v>20</v>
      </c>
      <c r="Y6" s="65">
        <v>0</v>
      </c>
      <c r="Z6" s="65">
        <v>13.548515999999999</v>
      </c>
    </row>
    <row r="7" spans="1:27" x14ac:dyDescent="0.3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3">
      <c r="E8" s="65" t="s">
        <v>299</v>
      </c>
      <c r="F8" s="65">
        <v>60.08</v>
      </c>
      <c r="G8" s="65">
        <v>17.018000000000001</v>
      </c>
      <c r="H8" s="65">
        <v>22.901</v>
      </c>
      <c r="J8" s="65" t="s">
        <v>299</v>
      </c>
      <c r="K8" s="65">
        <v>8.32</v>
      </c>
      <c r="L8" s="65">
        <v>8.0510000000000002</v>
      </c>
    </row>
    <row r="13" spans="1:27" x14ac:dyDescent="0.3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301</v>
      </c>
      <c r="B14" s="67"/>
      <c r="C14" s="67"/>
      <c r="D14" s="67"/>
      <c r="E14" s="67"/>
      <c r="F14" s="67"/>
      <c r="H14" s="67" t="s">
        <v>302</v>
      </c>
      <c r="I14" s="67"/>
      <c r="J14" s="67"/>
      <c r="K14" s="67"/>
      <c r="L14" s="67"/>
      <c r="M14" s="67"/>
      <c r="O14" s="67" t="s">
        <v>303</v>
      </c>
      <c r="P14" s="67"/>
      <c r="Q14" s="67"/>
      <c r="R14" s="67"/>
      <c r="S14" s="67"/>
      <c r="T14" s="67"/>
      <c r="V14" s="67" t="s">
        <v>304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287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287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287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287</v>
      </c>
    </row>
    <row r="16" spans="1:27" x14ac:dyDescent="0.3">
      <c r="A16" s="65" t="s">
        <v>305</v>
      </c>
      <c r="B16" s="65">
        <v>410</v>
      </c>
      <c r="C16" s="65">
        <v>550</v>
      </c>
      <c r="D16" s="65">
        <v>0</v>
      </c>
      <c r="E16" s="65">
        <v>3000</v>
      </c>
      <c r="F16" s="65">
        <v>251.06855999999999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11.056687999999999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2.4854712000000001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139.79816</v>
      </c>
    </row>
    <row r="23" spans="1:62" x14ac:dyDescent="0.3">
      <c r="A23" s="66" t="s">
        <v>306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307</v>
      </c>
      <c r="B24" s="67"/>
      <c r="C24" s="67"/>
      <c r="D24" s="67"/>
      <c r="E24" s="67"/>
      <c r="F24" s="67"/>
      <c r="H24" s="67" t="s">
        <v>308</v>
      </c>
      <c r="I24" s="67"/>
      <c r="J24" s="67"/>
      <c r="K24" s="67"/>
      <c r="L24" s="67"/>
      <c r="M24" s="67"/>
      <c r="O24" s="67" t="s">
        <v>309</v>
      </c>
      <c r="P24" s="67"/>
      <c r="Q24" s="67"/>
      <c r="R24" s="67"/>
      <c r="S24" s="67"/>
      <c r="T24" s="67"/>
      <c r="V24" s="67" t="s">
        <v>310</v>
      </c>
      <c r="W24" s="67"/>
      <c r="X24" s="67"/>
      <c r="Y24" s="67"/>
      <c r="Z24" s="67"/>
      <c r="AA24" s="67"/>
      <c r="AC24" s="67" t="s">
        <v>311</v>
      </c>
      <c r="AD24" s="67"/>
      <c r="AE24" s="67"/>
      <c r="AF24" s="67"/>
      <c r="AG24" s="67"/>
      <c r="AH24" s="67"/>
      <c r="AJ24" s="67" t="s">
        <v>312</v>
      </c>
      <c r="AK24" s="67"/>
      <c r="AL24" s="67"/>
      <c r="AM24" s="67"/>
      <c r="AN24" s="67"/>
      <c r="AO24" s="67"/>
      <c r="AQ24" s="67" t="s">
        <v>313</v>
      </c>
      <c r="AR24" s="67"/>
      <c r="AS24" s="67"/>
      <c r="AT24" s="67"/>
      <c r="AU24" s="67"/>
      <c r="AV24" s="67"/>
      <c r="AX24" s="67" t="s">
        <v>314</v>
      </c>
      <c r="AY24" s="67"/>
      <c r="AZ24" s="67"/>
      <c r="BA24" s="67"/>
      <c r="BB24" s="67"/>
      <c r="BC24" s="67"/>
      <c r="BE24" s="67" t="s">
        <v>315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287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287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287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287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287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287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287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287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75.982500000000002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0.86682159999999997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0.68654729999999997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13.363218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2.0187952999999998</v>
      </c>
      <c r="AJ26" s="65" t="s">
        <v>316</v>
      </c>
      <c r="AK26" s="65">
        <v>320</v>
      </c>
      <c r="AL26" s="65">
        <v>400</v>
      </c>
      <c r="AM26" s="65">
        <v>0</v>
      </c>
      <c r="AN26" s="65">
        <v>1000</v>
      </c>
      <c r="AO26" s="65">
        <v>266.91469999999998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6.2099580000000003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1.4159253999999999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1.2426142</v>
      </c>
    </row>
    <row r="33" spans="1:68" x14ac:dyDescent="0.3">
      <c r="A33" s="66" t="s">
        <v>317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1"/>
      <c r="BL33" s="61"/>
      <c r="BM33" s="61"/>
      <c r="BN33" s="61"/>
      <c r="BO33" s="61"/>
      <c r="BP33" s="61"/>
    </row>
    <row r="34" spans="1:68" x14ac:dyDescent="0.3">
      <c r="A34" s="67" t="s">
        <v>318</v>
      </c>
      <c r="B34" s="67"/>
      <c r="C34" s="67"/>
      <c r="D34" s="67"/>
      <c r="E34" s="67"/>
      <c r="F34" s="67"/>
      <c r="H34" s="67" t="s">
        <v>319</v>
      </c>
      <c r="I34" s="67"/>
      <c r="J34" s="67"/>
      <c r="K34" s="67"/>
      <c r="L34" s="67"/>
      <c r="M34" s="67"/>
      <c r="O34" s="67" t="s">
        <v>320</v>
      </c>
      <c r="P34" s="67"/>
      <c r="Q34" s="67"/>
      <c r="R34" s="67"/>
      <c r="S34" s="67"/>
      <c r="T34" s="67"/>
      <c r="V34" s="67" t="s">
        <v>321</v>
      </c>
      <c r="W34" s="67"/>
      <c r="X34" s="67"/>
      <c r="Y34" s="67"/>
      <c r="Z34" s="67"/>
      <c r="AA34" s="67"/>
      <c r="AC34" s="67" t="s">
        <v>322</v>
      </c>
      <c r="AD34" s="67"/>
      <c r="AE34" s="67"/>
      <c r="AF34" s="67"/>
      <c r="AG34" s="67"/>
      <c r="AH34" s="67"/>
      <c r="AJ34" s="67" t="s">
        <v>323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287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287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287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287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287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271.22359999999998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694.19775000000004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2092.9243000000001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2190.0650000000001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34.246796000000003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109.55446999999999</v>
      </c>
    </row>
    <row r="43" spans="1:68" x14ac:dyDescent="0.3">
      <c r="A43" s="66" t="s">
        <v>324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325</v>
      </c>
      <c r="B44" s="67"/>
      <c r="C44" s="67"/>
      <c r="D44" s="67"/>
      <c r="E44" s="67"/>
      <c r="F44" s="67"/>
      <c r="H44" s="67" t="s">
        <v>326</v>
      </c>
      <c r="I44" s="67"/>
      <c r="J44" s="67"/>
      <c r="K44" s="67"/>
      <c r="L44" s="67"/>
      <c r="M44" s="67"/>
      <c r="O44" s="67" t="s">
        <v>327</v>
      </c>
      <c r="P44" s="67"/>
      <c r="Q44" s="67"/>
      <c r="R44" s="67"/>
      <c r="S44" s="67"/>
      <c r="T44" s="67"/>
      <c r="V44" s="67" t="s">
        <v>328</v>
      </c>
      <c r="W44" s="67"/>
      <c r="X44" s="67"/>
      <c r="Y44" s="67"/>
      <c r="Z44" s="67"/>
      <c r="AA44" s="67"/>
      <c r="AC44" s="67" t="s">
        <v>329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331</v>
      </c>
      <c r="AR44" s="67"/>
      <c r="AS44" s="67"/>
      <c r="AT44" s="67"/>
      <c r="AU44" s="67"/>
      <c r="AV44" s="67"/>
      <c r="AX44" s="67" t="s">
        <v>332</v>
      </c>
      <c r="AY44" s="67"/>
      <c r="AZ44" s="67"/>
      <c r="BA44" s="67"/>
      <c r="BB44" s="67"/>
      <c r="BC44" s="67"/>
      <c r="BE44" s="67" t="s">
        <v>333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287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287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287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287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287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287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287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287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287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11.072566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8.0844550000000002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1048.8545999999999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0.10560723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1.147599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159.85517999999999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32.829963999999997</v>
      </c>
      <c r="AX46" s="65" t="s">
        <v>335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3:Z3"/>
    <mergeCell ref="U4:Z4"/>
    <mergeCell ref="A4:C4"/>
    <mergeCell ref="E4:H4"/>
    <mergeCell ref="N4:S4"/>
    <mergeCell ref="J4:L4"/>
    <mergeCell ref="AJ34:AO34"/>
    <mergeCell ref="A33:AO33"/>
    <mergeCell ref="A34:F34"/>
    <mergeCell ref="H34:M34"/>
    <mergeCell ref="O34:T34"/>
    <mergeCell ref="V34:AA34"/>
    <mergeCell ref="AC34:AH34"/>
    <mergeCell ref="H14:M14"/>
    <mergeCell ref="O14:T14"/>
    <mergeCell ref="V14:AA14"/>
    <mergeCell ref="A13:AA13"/>
    <mergeCell ref="AX24:BC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BE24:BJ24"/>
    <mergeCell ref="A14:F1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6" sqref="F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2" customFormat="1" x14ac:dyDescent="0.3">
      <c r="A2" s="62" t="s">
        <v>337</v>
      </c>
      <c r="B2" s="62" t="s">
        <v>338</v>
      </c>
      <c r="C2" s="62" t="s">
        <v>276</v>
      </c>
      <c r="D2" s="62">
        <v>66</v>
      </c>
      <c r="E2" s="62">
        <v>923.65719999999999</v>
      </c>
      <c r="F2" s="62">
        <v>116.101715</v>
      </c>
      <c r="G2" s="62">
        <v>32.886485999999998</v>
      </c>
      <c r="H2" s="62">
        <v>14.7595215</v>
      </c>
      <c r="I2" s="62">
        <v>18.126965999999999</v>
      </c>
      <c r="J2" s="62">
        <v>44.255420000000001</v>
      </c>
      <c r="K2" s="62">
        <v>16.362331000000001</v>
      </c>
      <c r="L2" s="62">
        <v>27.893090000000001</v>
      </c>
      <c r="M2" s="62">
        <v>13.548515999999999</v>
      </c>
      <c r="N2" s="62">
        <v>1.1359138</v>
      </c>
      <c r="O2" s="62">
        <v>5.9697089999999999</v>
      </c>
      <c r="P2" s="62">
        <v>674.17550000000006</v>
      </c>
      <c r="Q2" s="62">
        <v>12.315944999999999</v>
      </c>
      <c r="R2" s="62">
        <v>251.06855999999999</v>
      </c>
      <c r="S2" s="62">
        <v>36.846769999999999</v>
      </c>
      <c r="T2" s="62">
        <v>2570.6606000000002</v>
      </c>
      <c r="U2" s="62">
        <v>2.4854712000000001</v>
      </c>
      <c r="V2" s="62">
        <v>11.056687999999999</v>
      </c>
      <c r="W2" s="62">
        <v>139.79816</v>
      </c>
      <c r="X2" s="62">
        <v>75.982500000000002</v>
      </c>
      <c r="Y2" s="62">
        <v>0.86682159999999997</v>
      </c>
      <c r="Z2" s="62">
        <v>0.68654729999999997</v>
      </c>
      <c r="AA2" s="62">
        <v>13.363218</v>
      </c>
      <c r="AB2" s="62">
        <v>2.0187952999999998</v>
      </c>
      <c r="AC2" s="62">
        <v>266.91469999999998</v>
      </c>
      <c r="AD2" s="62">
        <v>6.2099580000000003</v>
      </c>
      <c r="AE2" s="62">
        <v>1.4159253999999999</v>
      </c>
      <c r="AF2" s="62">
        <v>1.2426142</v>
      </c>
      <c r="AG2" s="62">
        <v>271.22359999999998</v>
      </c>
      <c r="AH2" s="62">
        <v>187.50438</v>
      </c>
      <c r="AI2" s="62">
        <v>83.719210000000004</v>
      </c>
      <c r="AJ2" s="62">
        <v>694.19775000000004</v>
      </c>
      <c r="AK2" s="62">
        <v>2092.9243000000001</v>
      </c>
      <c r="AL2" s="62">
        <v>34.246796000000003</v>
      </c>
      <c r="AM2" s="62">
        <v>2190.0650000000001</v>
      </c>
      <c r="AN2" s="62">
        <v>109.55446999999999</v>
      </c>
      <c r="AO2" s="62">
        <v>11.072566</v>
      </c>
      <c r="AP2" s="62">
        <v>6.8386500000000003</v>
      </c>
      <c r="AQ2" s="62">
        <v>4.2339159999999998</v>
      </c>
      <c r="AR2" s="62">
        <v>8.0844550000000002</v>
      </c>
      <c r="AS2" s="62">
        <v>1048.8545999999999</v>
      </c>
      <c r="AT2" s="62">
        <v>0.10560723</v>
      </c>
      <c r="AU2" s="62">
        <v>1.147599</v>
      </c>
      <c r="AV2" s="62">
        <v>159.85517999999999</v>
      </c>
      <c r="AW2" s="62">
        <v>32.829963999999997</v>
      </c>
      <c r="AX2" s="62">
        <v>9.0001209999999998E-2</v>
      </c>
      <c r="AY2" s="62">
        <v>0.78570580000000001</v>
      </c>
      <c r="AZ2" s="62">
        <v>146.30518000000001</v>
      </c>
      <c r="BA2" s="62">
        <v>31.884768000000001</v>
      </c>
      <c r="BB2" s="62">
        <v>10.271569</v>
      </c>
      <c r="BC2" s="62">
        <v>13.170242</v>
      </c>
      <c r="BD2" s="62">
        <v>8.4368925000000008</v>
      </c>
      <c r="BE2" s="62">
        <v>0.4145548</v>
      </c>
      <c r="BF2" s="62">
        <v>2.7647922</v>
      </c>
      <c r="BG2" s="62">
        <v>4.5795576000000001E-4</v>
      </c>
      <c r="BH2" s="62">
        <v>5.6595579999999999E-4</v>
      </c>
      <c r="BI2" s="62">
        <v>5.8538304000000003E-4</v>
      </c>
      <c r="BJ2" s="62">
        <v>1.7447813999999999E-2</v>
      </c>
      <c r="BK2" s="62">
        <v>3.5227366999999997E-5</v>
      </c>
      <c r="BL2" s="62">
        <v>6.5057984999999999E-2</v>
      </c>
      <c r="BM2" s="62">
        <v>1.7139724000000001</v>
      </c>
      <c r="BN2" s="62">
        <v>0.21470638</v>
      </c>
      <c r="BO2" s="62">
        <v>18.863690999999999</v>
      </c>
      <c r="BP2" s="62">
        <v>4.1398973000000003</v>
      </c>
      <c r="BQ2" s="62">
        <v>5.8178815999999998</v>
      </c>
      <c r="BR2" s="62">
        <v>21.710961999999999</v>
      </c>
      <c r="BS2" s="62">
        <v>7.7656235999999996</v>
      </c>
      <c r="BT2" s="62">
        <v>2.5165734</v>
      </c>
      <c r="BU2" s="62">
        <v>5.5131880000000001E-2</v>
      </c>
      <c r="BV2" s="62">
        <v>6.3353110000000004E-2</v>
      </c>
      <c r="BW2" s="62">
        <v>0.22313040000000001</v>
      </c>
      <c r="BX2" s="62">
        <v>0.83434427</v>
      </c>
      <c r="BY2" s="62">
        <v>9.2741270000000001E-2</v>
      </c>
      <c r="BZ2" s="62">
        <v>4.5718860000000002E-4</v>
      </c>
      <c r="CA2" s="62">
        <v>0.29227894999999998</v>
      </c>
      <c r="CB2" s="62">
        <v>4.8584773999999997E-2</v>
      </c>
      <c r="CC2" s="62">
        <v>0.11149101</v>
      </c>
      <c r="CD2" s="62">
        <v>2.6256379999999999</v>
      </c>
      <c r="CE2" s="62">
        <v>3.3578406999999998E-2</v>
      </c>
      <c r="CF2" s="62">
        <v>0.22353904999999999</v>
      </c>
      <c r="CG2" s="62">
        <v>2.4750000000000001E-7</v>
      </c>
      <c r="CH2" s="62">
        <v>1.8439502E-2</v>
      </c>
      <c r="CI2" s="62">
        <v>0</v>
      </c>
      <c r="CJ2" s="62">
        <v>5.8920469999999998</v>
      </c>
      <c r="CK2" s="62">
        <v>7.2616353000000003E-3</v>
      </c>
      <c r="CL2" s="62">
        <v>0.44383124000000002</v>
      </c>
      <c r="CM2" s="62">
        <v>1.8335161</v>
      </c>
      <c r="CN2" s="62">
        <v>1288.4090000000001</v>
      </c>
      <c r="CO2" s="62">
        <v>2170.5063</v>
      </c>
      <c r="CP2" s="62">
        <v>2098.991</v>
      </c>
      <c r="CQ2" s="62">
        <v>622.26300000000003</v>
      </c>
      <c r="CR2" s="62">
        <v>285.48363999999998</v>
      </c>
      <c r="CS2" s="62">
        <v>128.83153999999999</v>
      </c>
      <c r="CT2" s="62">
        <v>1224.0119999999999</v>
      </c>
      <c r="CU2" s="62">
        <v>911.11395000000005</v>
      </c>
      <c r="CV2" s="62">
        <v>315.93621999999999</v>
      </c>
      <c r="CW2" s="62">
        <v>1187.8030000000001</v>
      </c>
      <c r="CX2" s="62">
        <v>258.26229999999998</v>
      </c>
      <c r="CY2" s="62">
        <v>1338.8164999999999</v>
      </c>
      <c r="CZ2" s="62">
        <v>863.15129999999999</v>
      </c>
      <c r="DA2" s="62">
        <v>1987.0758000000001</v>
      </c>
      <c r="DB2" s="62">
        <v>1669.6409000000001</v>
      </c>
      <c r="DC2" s="62">
        <v>2982.3672000000001</v>
      </c>
      <c r="DD2" s="62">
        <v>4743.125</v>
      </c>
      <c r="DE2" s="62">
        <v>1524.6096</v>
      </c>
      <c r="DF2" s="62">
        <v>1351.9711</v>
      </c>
      <c r="DG2" s="62">
        <v>1178.2036000000001</v>
      </c>
      <c r="DH2" s="62">
        <v>104.01685000000001</v>
      </c>
      <c r="DI2" s="62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31.884768000000001</v>
      </c>
      <c r="B6">
        <f>BB2</f>
        <v>10.271569</v>
      </c>
      <c r="C6">
        <f>BC2</f>
        <v>13.170242</v>
      </c>
      <c r="D6">
        <f>BD2</f>
        <v>8.4368925000000008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20437</v>
      </c>
      <c r="C2" s="56">
        <f ca="1">YEAR(TODAY())-YEAR(B2)+IF(TODAY()&gt;=DATE(YEAR(TODAY()),MONTH(B2),DAY(B2)),0,-1)</f>
        <v>66</v>
      </c>
      <c r="E2" s="52">
        <v>160</v>
      </c>
      <c r="F2" s="53" t="s">
        <v>39</v>
      </c>
      <c r="G2" s="52">
        <v>79</v>
      </c>
      <c r="H2" s="51" t="s">
        <v>41</v>
      </c>
      <c r="I2" s="72">
        <f>ROUND(G3/E3^2,1)</f>
        <v>30.9</v>
      </c>
    </row>
    <row r="3" spans="1:9" x14ac:dyDescent="0.3">
      <c r="E3" s="51">
        <f>E2/100</f>
        <v>1.6</v>
      </c>
      <c r="F3" s="51" t="s">
        <v>40</v>
      </c>
      <c r="G3" s="51">
        <f>G2</f>
        <v>79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정명순, ID : H1800111)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04일 12:43:37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0" sqref="AA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44565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160</v>
      </c>
      <c r="L12" s="124"/>
      <c r="M12" s="117">
        <f>'개인정보 및 신체계측 입력'!G2</f>
        <v>79</v>
      </c>
      <c r="N12" s="118"/>
      <c r="O12" s="113" t="s">
        <v>271</v>
      </c>
      <c r="P12" s="107"/>
      <c r="Q12" s="90">
        <f>'개인정보 및 신체계측 입력'!I2</f>
        <v>30.9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정명순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60.08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17.018000000000001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22.901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8.1</v>
      </c>
      <c r="L72" s="36" t="s">
        <v>53</v>
      </c>
      <c r="M72" s="36">
        <f>ROUND('DRIs DATA'!K8,1)</f>
        <v>8.3000000000000007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33.479999999999997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92.14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75.98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134.59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33.9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139.53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110.73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2022-01-04T03:47:38Z</dcterms:modified>
</cp:coreProperties>
</file>