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<sst xmlns="http://schemas.openxmlformats.org/spreadsheetml/2006/main" count="692" uniqueCount="345">
  <si>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</si>
  <si>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</si>
  <si>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</si>
  <si>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</si>
  <si>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</si>
  <si>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</si>
  <si>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</si>
  <si>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</si>
  <si>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</si>
  <si>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</si>
  <si>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</si>
  <si>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</si>
  <si>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</si>
  <si>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</si>
  <si>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</si>
  <si>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</si>
  <si>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</si>
  <si>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</si>
  <si>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</si>
  <si>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</si>
  <si>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</si>
  <si>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</si>
  <si>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</si>
  <si>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</si>
  <si>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</si>
  <si>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</si>
  <si>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</si>
  <si>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</si>
  <si>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</si>
  <si>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</si>
  <si>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</si>
  <si>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</si>
  <si>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</si>
  <si>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</si>
  <si>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</si>
  <si>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</si>
  <si>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</si>
  <si>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</si>
  <si>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</si>
  <si>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</si>
  <si>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</si>
  <si>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</si>
  <si>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</si>
  <si>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</si>
  <si>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</si>
  <si>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</si>
  <si>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</si>
  <si>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</si>
  <si>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</si>
  <si>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</si>
  <si>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</si>
  <si>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</si>
  <si>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</si>
  <si>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</si>
  <si>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</si>
  <si>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</si>
  <si>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</si>
  <si>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</si>
  <si>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</si>
  <si>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</si>
  <si>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</si>
  <si>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</si>
  <si>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</si>
  <si>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</si>
  <si>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</si>
  <si>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</si>
  <si>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</si>
  <si>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</si>
  <si>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</si>
  <si>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</si>
  <si>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</si>
  <si>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</si>
  <si>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</si>
  <si>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</si>
  <si>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</si>
  <si>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</si>
  <si>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</si>
  <si>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</si>
  <si>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</si>
  <si>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</si>
  <si>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</si>
  <si>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</si>
  <si>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</si>
  <si>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</si>
  <si>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</si>
  <si>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</si>
  <si>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</si>
  <si>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</si>
  <si>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</si>
  <si>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</si>
  <si>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</si>
  <si>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</si>
  <si>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</si>
  <si>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</si>
  <si>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</si>
  <si>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</si>
  <si>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</si>
  <si>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</si>
  <si>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</si>
  <si>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</si>
  <si>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</si>
  <si>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</si>
  <si>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</si>
  <si>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</si>
  <si>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</si>
  <si>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</si>
  <si>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</si>
  <si>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</si>
  <si>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</si>
  <si>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</si>
  <si>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</si>
  <si>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</si>
  <si>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</si>
  <si>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</si>
  <si>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</si>
  <si>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</si>
  <si>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</si>
  <si>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</si>
  <si>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</si>
  <si>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</si>
  <si>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</si>
  <si>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</si>
  <si>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</si>
  <si>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</si>
  <si>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</si>
  <si>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</si>
  <si>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</si>
  <si>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</si>
  <si>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</si>
  <si>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</si>
  <si>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</si>
  <si>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</si>
  <si>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</si>
  <si>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</si>
  <si>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</si>
  <si>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</si>
  <si>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</si>
  <si>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</si>
  <si>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</si>
  <si>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</si>
  <si>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</si>
  <si>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</si>
  <si>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</si>
  <si>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</si>
  <si>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</si>
  <si>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</si>
  <si>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</si>
  <si>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</si>
  <si>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</si>
  <si>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</si>
  <si>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</si>
  <si>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</si>
  <si>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</si>
  <si>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</si>
  <si>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</si>
  <si>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</si>
  <si>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</si>
  <si>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</si>
  <si>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</si>
  <si>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</si>
  <si>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</si>
  <si>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</si>
  <si>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</si>
  <si>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</si>
  <si>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</si>
  <si>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</si>
  <si>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</si>
  <si>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</si>
  <si>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</si>
  <si>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</si>
  <si>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</si>
  <si>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</si>
  <si>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</si>
  <si>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</si>
  <si>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</si>
  <si>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</si>
  <si>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</si>
  <si>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</si>
  <si>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</si>
  <si>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</si>
  <si>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</si>
  <si>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</si>
  <si>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</si>
  <si>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</si>
  <si>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</si>
  <si>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</si>
  <si>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</si>
  <si>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</si>
  <si>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</si>
  <si>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</si>
  <si>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</si>
  <si>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</si>
  <si>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</si>
  <si>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</si>
  <si>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</si>
  <si>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</si>
  <si>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</si>
  <si>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</si>
  <si>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</si>
  <si>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</si>
  <si>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</si>
  <si>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</si>
  <si>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</si>
  <si>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</si>
  <si>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</si>
  <si>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</si>
  <si>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</si>
  <si>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</si>
  <si>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</si>
  <si>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</si>
  <si>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</si>
  <si>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</si>
  <si>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</si>
  <si>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</si>
  <si>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</si>
  <si>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</si>
  <si>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</si>
  <si>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</si>
  <si>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</si>
  <si>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</si>
  <si>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</si>
  <si>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</si>
  <si>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</si>
  <si>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</si>
  <si>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</si>
  <si>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</si>
  <si>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</si>
  <si>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</si>
  <si>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</si>
  <si>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</si>
  <si>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</si>
  <si>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</si>
  <si>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</si>
  <si>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</si>
  <si>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</si>
  <si>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</si>
  <si>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</si>
  <si>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</si>
  <si>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</si>
  <si>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</si>
  <si>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</si>
  <si>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</si>
  <si>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</si>
  <si>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</si>
  <si>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</si>
  <si>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</si>
  <si>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</si>
  <si>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</si>
  <si>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</si>
  <si>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</si>
  <si>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</si>
  <si>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</si>
  <si>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</si>
  <si>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</si>
  <si>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</si>
  <si>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</si>
  <si>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</si>
  <si>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</si>
  <si>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</si>
  <si>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</si>
  <si>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</si>
  <si>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</si>
  <si>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</si>
  <si>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</si>
  <si>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</si>
  <si>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</si>
  <si>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</si>
  <si>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</si>
  <si>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</si>
  <si>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</si>
  <si>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</si>
  <si>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</si>
  <si>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</si>
  <si>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</si>
  <si>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</si>
  <si>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</si>
  <si>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</si>
  <si>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</si>
  <si>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</si>
  <si>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</si>
  <si>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</si>
  <si>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</si>
  <si>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</si>
  <si>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</si>
  <si>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</si>
  <si>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</si>
  <si>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</si>
  <si>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</si>
  <si>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</si>
  <si>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</si>
  <si>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</si>
  <si>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</si>
  <si>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</si>
  <si>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</si>
  <si>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</si>
  <si>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</si>
  <si>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</si>
  <si>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</si>
  <si>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</si>
  <si>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</si>
  <si>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</si>
  <si>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</si>
  <si>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</si>
  <si>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</si>
  <si>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</si>
  <si>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</si>
  <si>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</si>
  <si>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</si>
  <si>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</si>
  <si>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</si>
  <si>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</si>
  <si>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</si>
  <si>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</si>
  <si>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</si>
  <si>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</si>
  <si>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</si>
  <si>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</si>
  <si>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</si>
  <si>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</si>
  <si>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</si>
  <si>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</si>
  <si>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</si>
  <si>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</si>
  <si>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</si>
  <si>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</si>
  <si>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</si>
  <si>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</si>
  <si>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</si>
  <si>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</si>
  <si>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M</t>
  </si>
  <si>
    <t>(설문지 : FFQ 95문항 설문지, 사용자 : 신종철, ID : H1800112)</t>
  </si>
  <si>
    <t>2022년 01월 07일 14:05:15</t>
  </si>
  <si>
    <t>권장섭취량</t>
    <phoneticPr fontId="1" type="noConversion"/>
  </si>
  <si>
    <t>충분섭취량</t>
    <phoneticPr fontId="1" type="noConversion"/>
  </si>
  <si>
    <t>비타민A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</si>
  <si>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</si>
  <si>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</si>
  <si>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</si>
  <si>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</si>
  <si>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철</t>
    <phoneticPr fontId="1" type="noConversion"/>
  </si>
  <si>
    <t>아연</t>
    <phoneticPr fontId="1" type="noConversion"/>
  </si>
  <si>
    <t>권장섭취량</t>
    <phoneticPr fontId="1" type="noConversion"/>
  </si>
  <si>
    <t>섭취량</t>
    <phoneticPr fontId="1" type="noConversion"/>
  </si>
  <si>
    <t>H1800112</t>
  </si>
  <si>
    <t>신종철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</si>
</sst>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83.718410000000006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078808"/>
        <c:axId val="775081944"/>
      </c:barChart>
      <c:catAx>
        <c:axId val="77507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81944"/>
        <c:crosses val="autoZero"/>
        <c:auto val="1"/>
        <c:lblAlgn val="ctr"/>
        <c:lblOffset val="100"/>
        <c:noMultiLvlLbl val="0"/>
      </c:catAx>
      <c:valAx>
        <c:axId val="77508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7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1.9641054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34992"/>
        <c:axId val="464235776"/>
      </c:barChart>
      <c:catAx>
        <c:axId val="46423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35776"/>
        <c:crosses val="autoZero"/>
        <c:auto val="1"/>
        <c:lblAlgn val="ctr"/>
        <c:lblOffset val="100"/>
        <c:noMultiLvlLbl val="0"/>
      </c:catAx>
      <c:valAx>
        <c:axId val="46423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3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3.7223700000000002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075984"/>
        <c:axId val="464071672"/>
      </c:barChart>
      <c:catAx>
        <c:axId val="4640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071672"/>
        <c:crosses val="autoZero"/>
        <c:auto val="1"/>
        <c:lblAlgn val="ctr"/>
        <c:lblOffset val="100"/>
        <c:noMultiLvlLbl val="0"/>
      </c:catAx>
      <c:valAx>
        <c:axId val="46407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0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1551.1664000000001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750248"/>
        <c:axId val="461753384"/>
      </c:barChart>
      <c:catAx>
        <c:axId val="4617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753384"/>
        <c:crosses val="autoZero"/>
        <c:auto val="1"/>
        <c:lblAlgn val="ctr"/>
        <c:lblOffset val="100"/>
        <c:noMultiLvlLbl val="0"/>
      </c:catAx>
      <c:valAx>
        <c:axId val="46175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7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4103.4556000000002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6096"/>
        <c:axId val="406276488"/>
      </c:barChart>
      <c:catAx>
        <c:axId val="4062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6488"/>
        <c:crosses val="autoZero"/>
        <c:auto val="1"/>
        <c:lblAlgn val="ctr"/>
        <c:lblOffset val="100"/>
        <c:noMultiLvlLbl val="0"/>
      </c:catAx>
      <c:valAx>
        <c:axId val="40627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78.288430000000005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5704"/>
        <c:axId val="406277272"/>
      </c:barChart>
      <c:catAx>
        <c:axId val="40627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7272"/>
        <c:crosses val="autoZero"/>
        <c:auto val="1"/>
        <c:lblAlgn val="ctr"/>
        <c:lblOffset val="100"/>
        <c:noMultiLvlLbl val="0"/>
      </c:catAx>
      <c:valAx>
        <c:axId val="40627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158.63660999999999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3744"/>
        <c:axId val="406278840"/>
      </c:barChart>
      <c:catAx>
        <c:axId val="40627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8840"/>
        <c:crosses val="autoZero"/>
        <c:auto val="1"/>
        <c:lblAlgn val="ctr"/>
        <c:lblOffset val="100"/>
        <c:noMultiLvlLbl val="0"/>
      </c:catAx>
      <c:valAx>
        <c:axId val="4062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14.615052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8056"/>
        <c:axId val="406280408"/>
      </c:barChart>
      <c:catAx>
        <c:axId val="40627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80408"/>
        <c:crosses val="autoZero"/>
        <c:auto val="1"/>
        <c:lblAlgn val="ctr"/>
        <c:lblOffset val="100"/>
        <c:noMultiLvlLbl val="0"/>
      </c:catAx>
      <c:valAx>
        <c:axId val="406280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722.81579999999997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3352"/>
        <c:axId val="406278448"/>
      </c:barChart>
      <c:catAx>
        <c:axId val="40627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8448"/>
        <c:crosses val="autoZero"/>
        <c:auto val="1"/>
        <c:lblAlgn val="ctr"/>
        <c:lblOffset val="100"/>
        <c:noMultiLvlLbl val="0"/>
      </c:catAx>
      <c:valAx>
        <c:axId val="4062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2.2648374999999998E-2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4136"/>
        <c:axId val="406274528"/>
      </c:barChart>
      <c:catAx>
        <c:axId val="4062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4528"/>
        <c:crosses val="autoZero"/>
        <c:auto val="1"/>
        <c:lblAlgn val="ctr"/>
        <c:lblOffset val="100"/>
        <c:noMultiLvlLbl val="0"/>
      </c:catAx>
      <c:valAx>
        <c:axId val="40627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5.0904069999999999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74920"/>
        <c:axId val="406275312"/>
      </c:barChart>
      <c:catAx>
        <c:axId val="40627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75312"/>
        <c:crosses val="autoZero"/>
        <c:auto val="1"/>
        <c:lblAlgn val="ctr"/>
        <c:lblOffset val="100"/>
        <c:noMultiLvlLbl val="0"/>
      </c:catAx>
      <c:valAx>
        <c:axId val="40627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7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28.377853000000002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085080"/>
        <c:axId val="775082336"/>
      </c:barChart>
      <c:catAx>
        <c:axId val="77508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82336"/>
        <c:crosses val="autoZero"/>
        <c:auto val="1"/>
        <c:lblAlgn val="ctr"/>
        <c:lblOffset val="100"/>
        <c:noMultiLvlLbl val="0"/>
      </c:catAx>
      <c:valAx>
        <c:axId val="775082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8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252.08252999999999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04968"/>
        <c:axId val="565801440"/>
      </c:barChart>
      <c:catAx>
        <c:axId val="5658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1440"/>
        <c:crosses val="autoZero"/>
        <c:auto val="1"/>
        <c:lblAlgn val="ctr"/>
        <c:lblOffset val="100"/>
        <c:noMultiLvlLbl val="0"/>
      </c:catAx>
      <c:valAx>
        <c:axId val="56580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112.55398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01832"/>
        <c:axId val="565808104"/>
      </c:barChart>
      <c:catAx>
        <c:axId val="56580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8104"/>
        <c:crosses val="autoZero"/>
        <c:auto val="1"/>
        <c:lblAlgn val="ctr"/>
        <c:lblOffset val="100"/>
        <c:noMultiLvlLbl val="0"/>
      </c:catAx>
      <c:valAx>
        <c:axId val="56580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4.3019999999999996</c:v>
                </c:pt>
                <c:pt idx="1">
                  <c:v>9.8010000000000002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807320"/>
        <c:axId val="565807712"/>
      </c:barChart>
      <c:catAx>
        <c:axId val="56580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7712"/>
        <c:crosses val="autoZero"/>
        <c:auto val="1"/>
        <c:lblAlgn val="ctr"/>
        <c:lblOffset val="100"/>
        <c:noMultiLvlLbl val="0"/>
      </c:catAx>
      <c:valAx>
        <c:axId val="56580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13.051695</c:v>
                </c:pt>
                <c:pt idx="1">
                  <c:v>16.415178000000001</c:v>
                </c:pt>
                <c:pt idx="2">
                  <c:v>15.193751000000001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545.49339999999995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01048"/>
        <c:axId val="565806144"/>
      </c:barChart>
      <c:catAx>
        <c:axId val="5658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6144"/>
        <c:crosses val="autoZero"/>
        <c:auto val="1"/>
        <c:lblAlgn val="ctr"/>
        <c:lblOffset val="100"/>
        <c:noMultiLvlLbl val="0"/>
      </c:catAx>
      <c:valAx>
        <c:axId val="56580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19.28124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04576"/>
        <c:axId val="565804184"/>
      </c:barChart>
      <c:catAx>
        <c:axId val="5658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4184"/>
        <c:crosses val="autoZero"/>
        <c:auto val="1"/>
        <c:lblAlgn val="ctr"/>
        <c:lblOffset val="100"/>
        <c:noMultiLvlLbl val="0"/>
      </c:catAx>
      <c:valAx>
        <c:axId val="565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80.034999999999997</c:v>
                </c:pt>
                <c:pt idx="1">
                  <c:v>6.298</c:v>
                </c:pt>
                <c:pt idx="2">
                  <c:v>13.667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802616"/>
        <c:axId val="565805360"/>
      </c:barChart>
      <c:catAx>
        <c:axId val="56580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05360"/>
        <c:crosses val="autoZero"/>
        <c:auto val="1"/>
        <c:lblAlgn val="ctr"/>
        <c:lblOffset val="100"/>
        <c:noMultiLvlLbl val="0"/>
      </c:catAx>
      <c:valAx>
        <c:axId val="5658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0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2678.2431999999999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41688"/>
        <c:axId val="776436592"/>
      </c:barChart>
      <c:catAx>
        <c:axId val="77644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36592"/>
        <c:crosses val="autoZero"/>
        <c:auto val="1"/>
        <c:lblAlgn val="ctr"/>
        <c:lblOffset val="100"/>
        <c:noMultiLvlLbl val="0"/>
      </c:catAx>
      <c:valAx>
        <c:axId val="77643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4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168.9813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43256"/>
        <c:axId val="776442472"/>
      </c:barChart>
      <c:catAx>
        <c:axId val="77644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42472"/>
        <c:crosses val="autoZero"/>
        <c:auto val="1"/>
        <c:lblAlgn val="ctr"/>
        <c:lblOffset val="100"/>
        <c:noMultiLvlLbl val="0"/>
      </c:catAx>
      <c:valAx>
        <c:axId val="77644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4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547.92809999999997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37376"/>
        <c:axId val="776443648"/>
      </c:barChart>
      <c:catAx>
        <c:axId val="7764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43648"/>
        <c:crosses val="autoZero"/>
        <c:auto val="1"/>
        <c:lblAlgn val="ctr"/>
        <c:lblOffset val="100"/>
        <c:noMultiLvlLbl val="0"/>
      </c:catAx>
      <c:valAx>
        <c:axId val="77644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3.4654264000000001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084296"/>
        <c:axId val="775084688"/>
      </c:barChart>
      <c:catAx>
        <c:axId val="77508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84688"/>
        <c:crosses val="autoZero"/>
        <c:auto val="1"/>
        <c:lblAlgn val="ctr"/>
        <c:lblOffset val="100"/>
        <c:noMultiLvlLbl val="0"/>
      </c:catAx>
      <c:valAx>
        <c:axId val="77508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8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5855.665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39336"/>
        <c:axId val="776440512"/>
      </c:barChart>
      <c:catAx>
        <c:axId val="77643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40512"/>
        <c:crosses val="autoZero"/>
        <c:auto val="1"/>
        <c:lblAlgn val="ctr"/>
        <c:lblOffset val="100"/>
        <c:noMultiLvlLbl val="0"/>
      </c:catAx>
      <c:valAx>
        <c:axId val="77644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3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17.331066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44040"/>
        <c:axId val="776436984"/>
      </c:barChart>
      <c:catAx>
        <c:axId val="77644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36984"/>
        <c:crosses val="autoZero"/>
        <c:auto val="1"/>
        <c:lblAlgn val="ctr"/>
        <c:lblOffset val="100"/>
        <c:noMultiLvlLbl val="0"/>
      </c:catAx>
      <c:valAx>
        <c:axId val="77643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4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2.7926730000000002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437768"/>
        <c:axId val="776438552"/>
      </c:barChart>
      <c:catAx>
        <c:axId val="77643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38552"/>
        <c:crosses val="autoZero"/>
        <c:auto val="1"/>
        <c:lblAlgn val="ctr"/>
        <c:lblOffset val="100"/>
        <c:noMultiLvlLbl val="0"/>
      </c:catAx>
      <c:valAx>
        <c:axId val="77643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43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341.07614000000001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39304"/>
        <c:axId val="464232640"/>
      </c:barChart>
      <c:catAx>
        <c:axId val="46423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32640"/>
        <c:crosses val="autoZero"/>
        <c:auto val="1"/>
        <c:lblAlgn val="ctr"/>
        <c:lblOffset val="100"/>
        <c:noMultiLvlLbl val="0"/>
      </c:catAx>
      <c:valAx>
        <c:axId val="46423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3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1.4211408000000001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36560"/>
        <c:axId val="464237344"/>
      </c:barChart>
      <c:catAx>
        <c:axId val="4642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37344"/>
        <c:crosses val="autoZero"/>
        <c:auto val="1"/>
        <c:lblAlgn val="ctr"/>
        <c:lblOffset val="100"/>
        <c:noMultiLvlLbl val="0"/>
      </c:catAx>
      <c:valAx>
        <c:axId val="46423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3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22.236656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36168"/>
        <c:axId val="563533616"/>
      </c:barChart>
      <c:catAx>
        <c:axId val="46423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33616"/>
        <c:crosses val="autoZero"/>
        <c:auto val="1"/>
        <c:lblAlgn val="ctr"/>
        <c:lblOffset val="100"/>
        <c:noMultiLvlLbl val="0"/>
      </c:catAx>
      <c:valAx>
        <c:axId val="5635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3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2.7926730000000002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34792"/>
        <c:axId val="563529304"/>
      </c:barChart>
      <c:catAx>
        <c:axId val="56353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29304"/>
        <c:crosses val="autoZero"/>
        <c:auto val="1"/>
        <c:lblAlgn val="ctr"/>
        <c:lblOffset val="100"/>
        <c:noMultiLvlLbl val="0"/>
      </c:catAx>
      <c:valAx>
        <c:axId val="56352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3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609.64324999999997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32832"/>
        <c:axId val="563531656"/>
      </c:barChart>
      <c:catAx>
        <c:axId val="56353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31656"/>
        <c:crosses val="autoZero"/>
        <c:auto val="1"/>
        <c:lblAlgn val="ctr"/>
        <c:lblOffset val="100"/>
        <c:noMultiLvlLbl val="0"/>
      </c:catAx>
      <c:valAx>
        <c:axId val="56353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8.4846889999999995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38128"/>
        <c:axId val="464235384"/>
      </c:barChart>
      <c:catAx>
        <c:axId val="46423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35384"/>
        <c:crosses val="autoZero"/>
        <c:auto val="1"/>
        <c:lblAlgn val="ctr"/>
        <c:lblOffset val="100"/>
        <c:noMultiLvlLbl val="0"/>
      </c:catAx>
      <c:valAx>
        <c:axId val="4642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3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신종철, ID : H1800112)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07일 14:05:15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2678.2431999999999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83.718410000000006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28.377853000000002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80.034999999999997</v>
      </c>
      <c r="G8" s="59">
        <f>'DRIs DATA 입력'!G8</f>
        <v>6.298</v>
      </c>
      <c r="H8" s="59">
        <f>'DRIs DATA 입력'!H8</f>
        <v>13.667</v>
      </c>
      <c r="I8" s="46"/>
      <c r="J8" s="59" t="s">
        <v>215</v>
      </c>
      <c r="K8" s="59">
        <f>'DRIs DATA 입력'!K8</f>
        <v>4.3019999999999996</v>
      </c>
      <c r="L8" s="59">
        <f>'DRIs DATA 입력'!L8</f>
        <v>9.8010000000000002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545.49339999999995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19.28124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3.4654264000000001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341.07614000000001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168.9813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2.0850170000000001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1.4211408000000001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22.236656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2.7926730000000002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609.64324999999997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8.4846889999999995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1.9641054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3.7223700000000002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547.92809999999997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1551.1664000000001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5855.665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4103.4556000000002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78.288430000000005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158.63660999999999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17.331066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14.615052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722.81579999999997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2.2648374999999998E-2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5.0904069999999999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252.08252999999999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112.55398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330</v>
      </c>
      <c r="G1" s="62" t="s">
        <v>308</v>
      </c>
      <c r="H1" s="61" t="s">
        <v>331</v>
      </c>
    </row>
    <row r="3" spans="1:27" x14ac:dyDescent="0.3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301</v>
      </c>
      <c r="F4" s="70"/>
      <c r="G4" s="70"/>
      <c r="H4" s="71"/>
      <c r="J4" s="69" t="s">
        <v>309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310</v>
      </c>
      <c r="C5" s="65" t="s">
        <v>312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302</v>
      </c>
      <c r="L5" s="65" t="s">
        <v>286</v>
      </c>
      <c r="N5" s="65"/>
      <c r="O5" s="65" t="s">
        <v>311</v>
      </c>
      <c r="P5" s="65" t="s">
        <v>332</v>
      </c>
      <c r="Q5" s="65" t="s">
        <v>283</v>
      </c>
      <c r="R5" s="65" t="s">
        <v>293</v>
      </c>
      <c r="S5" s="65" t="s">
        <v>312</v>
      </c>
      <c r="U5" s="65"/>
      <c r="V5" s="65" t="s">
        <v>311</v>
      </c>
      <c r="W5" s="65" t="s">
        <v>276</v>
      </c>
      <c r="X5" s="65" t="s">
        <v>333</v>
      </c>
      <c r="Y5" s="65" t="s">
        <v>293</v>
      </c>
      <c r="Z5" s="65" t="s">
        <v>312</v>
      </c>
    </row>
    <row r="6" spans="1:27" x14ac:dyDescent="0.3">
      <c r="A6" s="65" t="s">
        <v>277</v>
      </c>
      <c r="B6" s="65">
        <v>2200</v>
      </c>
      <c r="C6" s="65">
        <v>2678.2431999999999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83.718410000000006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28.377853000000002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294</v>
      </c>
      <c r="F8" s="65">
        <v>80.034999999999997</v>
      </c>
      <c r="G8" s="65">
        <v>6.298</v>
      </c>
      <c r="H8" s="65">
        <v>13.667</v>
      </c>
      <c r="J8" s="65" t="s">
        <v>294</v>
      </c>
      <c r="K8" s="65">
        <v>4.3019999999999996</v>
      </c>
      <c r="L8" s="65">
        <v>9.8010000000000002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334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279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311</v>
      </c>
      <c r="C15" s="65" t="s">
        <v>276</v>
      </c>
      <c r="D15" s="65" t="s">
        <v>283</v>
      </c>
      <c r="E15" s="65" t="s">
        <v>293</v>
      </c>
      <c r="F15" s="65" t="s">
        <v>312</v>
      </c>
      <c r="H15" s="65"/>
      <c r="I15" s="65" t="s">
        <v>311</v>
      </c>
      <c r="J15" s="65" t="s">
        <v>276</v>
      </c>
      <c r="K15" s="65" t="s">
        <v>283</v>
      </c>
      <c r="L15" s="65" t="s">
        <v>293</v>
      </c>
      <c r="M15" s="65" t="s">
        <v>312</v>
      </c>
      <c r="O15" s="65"/>
      <c r="P15" s="65" t="s">
        <v>335</v>
      </c>
      <c r="Q15" s="65" t="s">
        <v>276</v>
      </c>
      <c r="R15" s="65" t="s">
        <v>336</v>
      </c>
      <c r="S15" s="65" t="s">
        <v>293</v>
      </c>
      <c r="T15" s="65" t="s">
        <v>312</v>
      </c>
      <c r="V15" s="65"/>
      <c r="W15" s="65" t="s">
        <v>311</v>
      </c>
      <c r="X15" s="65" t="s">
        <v>276</v>
      </c>
      <c r="Y15" s="65" t="s">
        <v>283</v>
      </c>
      <c r="Z15" s="65" t="s">
        <v>293</v>
      </c>
      <c r="AA15" s="65" t="s">
        <v>312</v>
      </c>
    </row>
    <row r="16" spans="1:27" x14ac:dyDescent="0.3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545.49339999999995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19.28124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3.4654264000000001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341.07614000000001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311</v>
      </c>
      <c r="C25" s="65" t="s">
        <v>276</v>
      </c>
      <c r="D25" s="65" t="s">
        <v>283</v>
      </c>
      <c r="E25" s="65" t="s">
        <v>293</v>
      </c>
      <c r="F25" s="65" t="s">
        <v>312</v>
      </c>
      <c r="H25" s="65"/>
      <c r="I25" s="65" t="s">
        <v>311</v>
      </c>
      <c r="J25" s="65" t="s">
        <v>276</v>
      </c>
      <c r="K25" s="65" t="s">
        <v>283</v>
      </c>
      <c r="L25" s="65" t="s">
        <v>337</v>
      </c>
      <c r="M25" s="65" t="s">
        <v>338</v>
      </c>
      <c r="O25" s="65"/>
      <c r="P25" s="65" t="s">
        <v>311</v>
      </c>
      <c r="Q25" s="65" t="s">
        <v>276</v>
      </c>
      <c r="R25" s="65" t="s">
        <v>283</v>
      </c>
      <c r="S25" s="65" t="s">
        <v>293</v>
      </c>
      <c r="T25" s="65" t="s">
        <v>312</v>
      </c>
      <c r="V25" s="65"/>
      <c r="W25" s="65" t="s">
        <v>311</v>
      </c>
      <c r="X25" s="65" t="s">
        <v>276</v>
      </c>
      <c r="Y25" s="65" t="s">
        <v>283</v>
      </c>
      <c r="Z25" s="65" t="s">
        <v>293</v>
      </c>
      <c r="AA25" s="65" t="s">
        <v>312</v>
      </c>
      <c r="AC25" s="65"/>
      <c r="AD25" s="65" t="s">
        <v>311</v>
      </c>
      <c r="AE25" s="65" t="s">
        <v>276</v>
      </c>
      <c r="AF25" s="65" t="s">
        <v>283</v>
      </c>
      <c r="AG25" s="65" t="s">
        <v>293</v>
      </c>
      <c r="AH25" s="65" t="s">
        <v>312</v>
      </c>
      <c r="AJ25" s="65"/>
      <c r="AK25" s="65" t="s">
        <v>311</v>
      </c>
      <c r="AL25" s="65" t="s">
        <v>276</v>
      </c>
      <c r="AM25" s="65" t="s">
        <v>283</v>
      </c>
      <c r="AN25" s="65" t="s">
        <v>293</v>
      </c>
      <c r="AO25" s="65" t="s">
        <v>312</v>
      </c>
      <c r="AQ25" s="65"/>
      <c r="AR25" s="65" t="s">
        <v>311</v>
      </c>
      <c r="AS25" s="65" t="s">
        <v>276</v>
      </c>
      <c r="AT25" s="65" t="s">
        <v>283</v>
      </c>
      <c r="AU25" s="65" t="s">
        <v>293</v>
      </c>
      <c r="AV25" s="65" t="s">
        <v>312</v>
      </c>
      <c r="AX25" s="65"/>
      <c r="AY25" s="65" t="s">
        <v>311</v>
      </c>
      <c r="AZ25" s="65" t="s">
        <v>276</v>
      </c>
      <c r="BA25" s="65" t="s">
        <v>283</v>
      </c>
      <c r="BB25" s="65" t="s">
        <v>293</v>
      </c>
      <c r="BC25" s="65" t="s">
        <v>312</v>
      </c>
      <c r="BE25" s="65"/>
      <c r="BF25" s="65" t="s">
        <v>311</v>
      </c>
      <c r="BG25" s="65" t="s">
        <v>276</v>
      </c>
      <c r="BH25" s="65" t="s">
        <v>283</v>
      </c>
      <c r="BI25" s="65" t="s">
        <v>293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168.9813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2.0850170000000001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1.4211408000000001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22.236656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2.7926730000000002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609.64324999999997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8.4846889999999995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1.9641054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3.7223700000000002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305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311</v>
      </c>
      <c r="C35" s="65" t="s">
        <v>276</v>
      </c>
      <c r="D35" s="65" t="s">
        <v>283</v>
      </c>
      <c r="E35" s="65" t="s">
        <v>293</v>
      </c>
      <c r="F35" s="65" t="s">
        <v>312</v>
      </c>
      <c r="H35" s="65"/>
      <c r="I35" s="65" t="s">
        <v>311</v>
      </c>
      <c r="J35" s="65" t="s">
        <v>276</v>
      </c>
      <c r="K35" s="65" t="s">
        <v>283</v>
      </c>
      <c r="L35" s="65" t="s">
        <v>293</v>
      </c>
      <c r="M35" s="65" t="s">
        <v>312</v>
      </c>
      <c r="O35" s="65"/>
      <c r="P35" s="65" t="s">
        <v>311</v>
      </c>
      <c r="Q35" s="65" t="s">
        <v>276</v>
      </c>
      <c r="R35" s="65" t="s">
        <v>283</v>
      </c>
      <c r="S35" s="65" t="s">
        <v>293</v>
      </c>
      <c r="T35" s="65" t="s">
        <v>312</v>
      </c>
      <c r="V35" s="65"/>
      <c r="W35" s="65" t="s">
        <v>311</v>
      </c>
      <c r="X35" s="65" t="s">
        <v>276</v>
      </c>
      <c r="Y35" s="65" t="s">
        <v>283</v>
      </c>
      <c r="Z35" s="65" t="s">
        <v>293</v>
      </c>
      <c r="AA35" s="65" t="s">
        <v>312</v>
      </c>
      <c r="AC35" s="65"/>
      <c r="AD35" s="65" t="s">
        <v>311</v>
      </c>
      <c r="AE35" s="65" t="s">
        <v>276</v>
      </c>
      <c r="AF35" s="65" t="s">
        <v>283</v>
      </c>
      <c r="AG35" s="65" t="s">
        <v>293</v>
      </c>
      <c r="AH35" s="65" t="s">
        <v>312</v>
      </c>
      <c r="AJ35" s="65"/>
      <c r="AK35" s="65" t="s">
        <v>311</v>
      </c>
      <c r="AL35" s="65" t="s">
        <v>276</v>
      </c>
      <c r="AM35" s="65" t="s">
        <v>283</v>
      </c>
      <c r="AN35" s="65" t="s">
        <v>293</v>
      </c>
      <c r="AO35" s="65" t="s">
        <v>312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547.92809999999997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1551.1664000000001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5855.665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4103.4556000000002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78.288430000000005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158.63660999999999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339</v>
      </c>
      <c r="B44" s="67"/>
      <c r="C44" s="67"/>
      <c r="D44" s="67"/>
      <c r="E44" s="67"/>
      <c r="F44" s="67"/>
      <c r="H44" s="67" t="s">
        <v>340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291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311</v>
      </c>
      <c r="C45" s="65" t="s">
        <v>276</v>
      </c>
      <c r="D45" s="65" t="s">
        <v>283</v>
      </c>
      <c r="E45" s="65" t="s">
        <v>293</v>
      </c>
      <c r="F45" s="65" t="s">
        <v>312</v>
      </c>
      <c r="H45" s="65"/>
      <c r="I45" s="65" t="s">
        <v>311</v>
      </c>
      <c r="J45" s="65" t="s">
        <v>276</v>
      </c>
      <c r="K45" s="65" t="s">
        <v>283</v>
      </c>
      <c r="L45" s="65" t="s">
        <v>293</v>
      </c>
      <c r="M45" s="65" t="s">
        <v>312</v>
      </c>
      <c r="O45" s="65"/>
      <c r="P45" s="65" t="s">
        <v>311</v>
      </c>
      <c r="Q45" s="65" t="s">
        <v>276</v>
      </c>
      <c r="R45" s="65" t="s">
        <v>283</v>
      </c>
      <c r="S45" s="65" t="s">
        <v>293</v>
      </c>
      <c r="T45" s="65" t="s">
        <v>312</v>
      </c>
      <c r="V45" s="65"/>
      <c r="W45" s="65" t="s">
        <v>311</v>
      </c>
      <c r="X45" s="65" t="s">
        <v>276</v>
      </c>
      <c r="Y45" s="65" t="s">
        <v>283</v>
      </c>
      <c r="Z45" s="65" t="s">
        <v>293</v>
      </c>
      <c r="AA45" s="65" t="s">
        <v>312</v>
      </c>
      <c r="AC45" s="65"/>
      <c r="AD45" s="65" t="s">
        <v>311</v>
      </c>
      <c r="AE45" s="65" t="s">
        <v>276</v>
      </c>
      <c r="AF45" s="65" t="s">
        <v>283</v>
      </c>
      <c r="AG45" s="65" t="s">
        <v>293</v>
      </c>
      <c r="AH45" s="65" t="s">
        <v>312</v>
      </c>
      <c r="AJ45" s="65"/>
      <c r="AK45" s="65" t="s">
        <v>311</v>
      </c>
      <c r="AL45" s="65" t="s">
        <v>276</v>
      </c>
      <c r="AM45" s="65" t="s">
        <v>333</v>
      </c>
      <c r="AN45" s="65" t="s">
        <v>293</v>
      </c>
      <c r="AO45" s="65" t="s">
        <v>312</v>
      </c>
      <c r="AQ45" s="65"/>
      <c r="AR45" s="65" t="s">
        <v>311</v>
      </c>
      <c r="AS45" s="65" t="s">
        <v>276</v>
      </c>
      <c r="AT45" s="65" t="s">
        <v>283</v>
      </c>
      <c r="AU45" s="65" t="s">
        <v>337</v>
      </c>
      <c r="AV45" s="65" t="s">
        <v>312</v>
      </c>
      <c r="AX45" s="65"/>
      <c r="AY45" s="65" t="s">
        <v>311</v>
      </c>
      <c r="AZ45" s="65" t="s">
        <v>341</v>
      </c>
      <c r="BA45" s="65" t="s">
        <v>283</v>
      </c>
      <c r="BB45" s="65" t="s">
        <v>337</v>
      </c>
      <c r="BC45" s="65" t="s">
        <v>342</v>
      </c>
      <c r="BE45" s="65"/>
      <c r="BF45" s="65" t="s">
        <v>311</v>
      </c>
      <c r="BG45" s="65" t="s">
        <v>276</v>
      </c>
      <c r="BH45" s="65" t="s">
        <v>283</v>
      </c>
      <c r="BI45" s="65" t="s">
        <v>293</v>
      </c>
      <c r="BJ45" s="65" t="s">
        <v>312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17.331066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14.615052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722.81579999999997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2.2648374999999998E-2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5.0904069999999999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252.08252999999999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112.55398</v>
      </c>
      <c r="AX46" s="65" t="s">
        <v>307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1" sqref="I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329</v>
      </c>
      <c r="D2" s="61">
        <v>64</v>
      </c>
      <c r="E2" s="61">
        <v>2678.2431999999999</v>
      </c>
      <c r="F2" s="61">
        <v>490.24270000000001</v>
      </c>
      <c r="G2" s="61">
        <v>38.577137</v>
      </c>
      <c r="H2" s="61">
        <v>20.106459999999998</v>
      </c>
      <c r="I2" s="61">
        <v>18.470675</v>
      </c>
      <c r="J2" s="61">
        <v>83.718410000000006</v>
      </c>
      <c r="K2" s="61">
        <v>51.805911999999999</v>
      </c>
      <c r="L2" s="61">
        <v>31.912496999999998</v>
      </c>
      <c r="M2" s="61">
        <v>28.377853000000002</v>
      </c>
      <c r="N2" s="61">
        <v>2.8274891000000002</v>
      </c>
      <c r="O2" s="61">
        <v>14.205532</v>
      </c>
      <c r="P2" s="61">
        <v>903.36270000000002</v>
      </c>
      <c r="Q2" s="61">
        <v>27.159870000000002</v>
      </c>
      <c r="R2" s="61">
        <v>545.49339999999995</v>
      </c>
      <c r="S2" s="61">
        <v>64.385056000000006</v>
      </c>
      <c r="T2" s="61">
        <v>5773.3013000000001</v>
      </c>
      <c r="U2" s="61">
        <v>3.4654264000000001</v>
      </c>
      <c r="V2" s="61">
        <v>19.28124</v>
      </c>
      <c r="W2" s="61">
        <v>341.07614000000001</v>
      </c>
      <c r="X2" s="61">
        <v>168.9813</v>
      </c>
      <c r="Y2" s="61">
        <v>2.0850170000000001</v>
      </c>
      <c r="Z2" s="61">
        <v>1.4211408000000001</v>
      </c>
      <c r="AA2" s="61">
        <v>22.236656</v>
      </c>
      <c r="AB2" s="61">
        <v>2.7926730000000002</v>
      </c>
      <c r="AC2" s="61">
        <v>609.64324999999997</v>
      </c>
      <c r="AD2" s="61">
        <v>8.4846889999999995</v>
      </c>
      <c r="AE2" s="61">
        <v>1.9641054</v>
      </c>
      <c r="AF2" s="61">
        <v>3.7223700000000002</v>
      </c>
      <c r="AG2" s="61">
        <v>547.92809999999997</v>
      </c>
      <c r="AH2" s="61">
        <v>391.14004999999997</v>
      </c>
      <c r="AI2" s="61">
        <v>156.78806</v>
      </c>
      <c r="AJ2" s="61">
        <v>1551.1664000000001</v>
      </c>
      <c r="AK2" s="61">
        <v>5855.665</v>
      </c>
      <c r="AL2" s="61">
        <v>78.288430000000005</v>
      </c>
      <c r="AM2" s="61">
        <v>4103.4556000000002</v>
      </c>
      <c r="AN2" s="61">
        <v>158.63660999999999</v>
      </c>
      <c r="AO2" s="61">
        <v>17.331066</v>
      </c>
      <c r="AP2" s="61">
        <v>13.356835</v>
      </c>
      <c r="AQ2" s="61">
        <v>3.9742299999999999</v>
      </c>
      <c r="AR2" s="61">
        <v>14.615052</v>
      </c>
      <c r="AS2" s="61">
        <v>722.81579999999997</v>
      </c>
      <c r="AT2" s="61">
        <v>2.2648374999999998E-2</v>
      </c>
      <c r="AU2" s="61">
        <v>5.0904069999999999</v>
      </c>
      <c r="AV2" s="61">
        <v>252.08252999999999</v>
      </c>
      <c r="AW2" s="61">
        <v>112.55398</v>
      </c>
      <c r="AX2" s="61">
        <v>0.21569827</v>
      </c>
      <c r="AY2" s="61">
        <v>1.6856234000000001</v>
      </c>
      <c r="AZ2" s="61">
        <v>205.79400000000001</v>
      </c>
      <c r="BA2" s="61">
        <v>44.684579999999997</v>
      </c>
      <c r="BB2" s="61">
        <v>13.051695</v>
      </c>
      <c r="BC2" s="61">
        <v>16.415178000000001</v>
      </c>
      <c r="BD2" s="61">
        <v>15.193751000000001</v>
      </c>
      <c r="BE2" s="61">
        <v>1.2428762</v>
      </c>
      <c r="BF2" s="61">
        <v>6.1673317000000001</v>
      </c>
      <c r="BG2" s="61">
        <v>0</v>
      </c>
      <c r="BH2" s="61">
        <v>5.6131239999999998E-5</v>
      </c>
      <c r="BI2" s="61">
        <v>1.160973E-3</v>
      </c>
      <c r="BJ2" s="61">
        <v>3.760749E-2</v>
      </c>
      <c r="BK2" s="61">
        <v>0</v>
      </c>
      <c r="BL2" s="61">
        <v>0.20352079000000001</v>
      </c>
      <c r="BM2" s="61">
        <v>2.8859837000000002</v>
      </c>
      <c r="BN2" s="61">
        <v>0.64576040000000001</v>
      </c>
      <c r="BO2" s="61">
        <v>43.471114999999998</v>
      </c>
      <c r="BP2" s="61">
        <v>8.0019380000000009</v>
      </c>
      <c r="BQ2" s="61">
        <v>12.96865</v>
      </c>
      <c r="BR2" s="61">
        <v>49.845633999999997</v>
      </c>
      <c r="BS2" s="61">
        <v>28.442029999999999</v>
      </c>
      <c r="BT2" s="61">
        <v>8.6283069999999995</v>
      </c>
      <c r="BU2" s="61">
        <v>2.1163654E-2</v>
      </c>
      <c r="BV2" s="61">
        <v>8.3504830000000002E-2</v>
      </c>
      <c r="BW2" s="61">
        <v>0.57768710000000001</v>
      </c>
      <c r="BX2" s="61">
        <v>1.2082615999999999</v>
      </c>
      <c r="BY2" s="61">
        <v>0.10588934</v>
      </c>
      <c r="BZ2" s="61">
        <v>8.790766E-4</v>
      </c>
      <c r="CA2" s="61">
        <v>0.50091295999999996</v>
      </c>
      <c r="CB2" s="61">
        <v>5.3471584000000003E-2</v>
      </c>
      <c r="CC2" s="61">
        <v>0.11720685</v>
      </c>
      <c r="CD2" s="61">
        <v>1.8033923000000001</v>
      </c>
      <c r="CE2" s="61">
        <v>6.6827244999999993E-2</v>
      </c>
      <c r="CF2" s="61">
        <v>0.40274197</v>
      </c>
      <c r="CG2" s="61">
        <v>2.4750000000000001E-7</v>
      </c>
      <c r="CH2" s="61">
        <v>2.5404116000000001E-2</v>
      </c>
      <c r="CI2" s="61">
        <v>1.9428639999999999E-7</v>
      </c>
      <c r="CJ2" s="61">
        <v>4.0113139999999996</v>
      </c>
      <c r="CK2" s="61">
        <v>1.9219544000000002E-2</v>
      </c>
      <c r="CL2" s="61">
        <v>0.30532875999999998</v>
      </c>
      <c r="CM2" s="61">
        <v>2.6555673999999998</v>
      </c>
      <c r="CN2" s="61">
        <v>3373.8542000000002</v>
      </c>
      <c r="CO2" s="61">
        <v>5767.4170000000004</v>
      </c>
      <c r="CP2" s="61">
        <v>3107.1696999999999</v>
      </c>
      <c r="CQ2" s="61">
        <v>1140.0409</v>
      </c>
      <c r="CR2" s="61">
        <v>652.21879999999999</v>
      </c>
      <c r="CS2" s="61">
        <v>696.25476000000003</v>
      </c>
      <c r="CT2" s="61">
        <v>3317.2287999999999</v>
      </c>
      <c r="CU2" s="61">
        <v>1827.51</v>
      </c>
      <c r="CV2" s="61">
        <v>2161.6500999999998</v>
      </c>
      <c r="CW2" s="61">
        <v>2042.9402</v>
      </c>
      <c r="CX2" s="61">
        <v>622.82730000000004</v>
      </c>
      <c r="CY2" s="61">
        <v>4451.4673000000003</v>
      </c>
      <c r="CZ2" s="61">
        <v>1801.9667999999999</v>
      </c>
      <c r="DA2" s="61">
        <v>4996.0727999999999</v>
      </c>
      <c r="DB2" s="61">
        <v>4956.7830000000004</v>
      </c>
      <c r="DC2" s="61">
        <v>6853.6157000000003</v>
      </c>
      <c r="DD2" s="61">
        <v>10414.545</v>
      </c>
      <c r="DE2" s="61">
        <v>2146.7287999999999</v>
      </c>
      <c r="DF2" s="61">
        <v>5502.5469999999996</v>
      </c>
      <c r="DG2" s="61">
        <v>2475.5666999999999</v>
      </c>
      <c r="DH2" s="61">
        <v>121.66132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44.684579999999997</v>
      </c>
      <c r="B6">
        <f>BB2</f>
        <v>13.051695</v>
      </c>
      <c r="C6">
        <f>BC2</f>
        <v>16.415178000000001</v>
      </c>
      <c r="D6">
        <f>BD2</f>
        <v>15.193751000000001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35" sqref="O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21171</v>
      </c>
      <c r="C2" s="56">
        <f ca="1">YEAR(TODAY())-YEAR(B2)+IF(TODAY()&gt;=DATE(YEAR(TODAY()),MONTH(B2),DAY(B2)),0,-1)</f>
        <v>64</v>
      </c>
      <c r="E2" s="52">
        <v>154.5</v>
      </c>
      <c r="F2" s="53" t="s">
        <v>275</v>
      </c>
      <c r="G2" s="52">
        <v>62.7</v>
      </c>
      <c r="H2" s="51" t="s">
        <v>40</v>
      </c>
      <c r="I2" s="72">
        <f>ROUND(G3/E3^2,1)</f>
        <v>26.3</v>
      </c>
    </row>
    <row r="3" spans="1:9" x14ac:dyDescent="0.3">
      <c r="E3" s="51">
        <f>E2/100</f>
        <v>1.5449999999999999</v>
      </c>
      <c r="F3" s="51" t="s">
        <v>39</v>
      </c>
      <c r="G3" s="51">
        <f>G2</f>
        <v>62.7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신종철, ID : H1800112)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07일 14:05:15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154.5</v>
      </c>
      <c r="L12" s="124"/>
      <c r="M12" s="117">
        <f>'개인정보 및 신체계측 입력'!G2</f>
        <v>62.7</v>
      </c>
      <c r="N12" s="118"/>
      <c r="O12" s="113" t="s">
        <v>270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신종철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80.034999999999997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6.298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13.667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9.8000000000000007</v>
      </c>
      <c r="L72" s="36" t="s">
        <v>52</v>
      </c>
      <c r="M72" s="36">
        <f>ROUND('DRIs DATA'!K8,1)</f>
        <v>4.3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72.73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160.68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168.98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186.18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68.489999999999995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390.38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173.31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2022-01-07T05:09:36Z</dcterms:modified>
</cp:coreProperties>
</file>