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85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<sst xmlns="http://schemas.openxmlformats.org/spreadsheetml/2006/main" count="692" uniqueCount="345">
  <si>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</si>
  <si>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</si>
  <si>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</si>
  <si>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</si>
  <si>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</si>
  <si>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</si>
  <si>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</si>
  <si>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</si>
  <si>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</si>
  <si>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</si>
  <si>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</si>
  <si>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</si>
  <si>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</si>
  <si>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</si>
  <si>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</si>
  <si>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</si>
  <si>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</si>
  <si>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</si>
  <si>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</si>
  <si>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</si>
  <si>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</si>
  <si>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</si>
  <si>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</si>
  <si>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</si>
  <si>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</si>
  <si>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</si>
  <si>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</si>
  <si>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</si>
  <si>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</si>
  <si>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</si>
  <si>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</si>
  <si>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</si>
  <si>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</si>
  <si>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</si>
  <si>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</si>
  <si>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</si>
  <si>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</si>
  <si>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</si>
  <si>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</si>
  <si>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</si>
  <si>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</si>
  <si>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</si>
  <si>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</si>
  <si>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</si>
  <si>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</si>
  <si>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</si>
  <si>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</si>
  <si>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</si>
  <si>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</si>
  <si>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</si>
  <si>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</si>
  <si>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</si>
  <si>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</si>
  <si>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</si>
  <si>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</si>
  <si>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</si>
  <si>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</si>
  <si>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</si>
  <si>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</si>
  <si>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</si>
  <si>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</si>
  <si>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</si>
  <si>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</si>
  <si>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</si>
  <si>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</si>
  <si>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</si>
  <si>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</si>
  <si>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</si>
  <si>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</si>
  <si>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</si>
  <si>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</si>
  <si>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</si>
  <si>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</si>
  <si>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</si>
  <si>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</si>
  <si>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</si>
  <si>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</si>
  <si>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</si>
  <si>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</si>
  <si>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</si>
  <si>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</si>
  <si>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</si>
  <si>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</si>
  <si>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</si>
  <si>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</si>
  <si>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</si>
  <si>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</si>
  <si>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</si>
  <si>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</si>
  <si>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</si>
  <si>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</si>
  <si>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</si>
  <si>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</si>
  <si>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</si>
  <si>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</si>
  <si>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</si>
  <si>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</si>
  <si>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</si>
  <si>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</si>
  <si>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</si>
  <si>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</si>
  <si>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</si>
  <si>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</si>
  <si>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</si>
  <si>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</si>
  <si>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</si>
  <si>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</si>
  <si>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</si>
  <si>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</si>
  <si>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</si>
  <si>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</si>
  <si>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</si>
  <si>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</si>
  <si>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</si>
  <si>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</si>
  <si>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</si>
  <si>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</si>
  <si>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</si>
  <si>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</si>
  <si>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</si>
  <si>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</si>
  <si>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</si>
  <si>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</si>
  <si>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</si>
  <si>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</si>
  <si>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</si>
  <si>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</si>
  <si>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</si>
  <si>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</si>
  <si>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</si>
  <si>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</si>
  <si>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</si>
  <si>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</si>
  <si>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</si>
  <si>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</si>
  <si>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</si>
  <si>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</si>
  <si>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</si>
  <si>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</si>
  <si>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</si>
  <si>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</si>
  <si>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</si>
  <si>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</si>
  <si>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</si>
  <si>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</si>
  <si>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</si>
  <si>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</si>
  <si>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</si>
  <si>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</si>
  <si>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</si>
  <si>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</si>
  <si>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</si>
  <si>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</si>
  <si>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</si>
  <si>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</si>
  <si>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</si>
  <si>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</si>
  <si>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</si>
  <si>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</si>
  <si>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</si>
  <si>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</si>
  <si>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</si>
  <si>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</si>
  <si>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</si>
  <si>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</si>
  <si>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</si>
  <si>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</si>
  <si>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</si>
  <si>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</si>
  <si>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</si>
  <si>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</si>
  <si>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</si>
  <si>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</si>
  <si>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</si>
  <si>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</si>
  <si>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</si>
  <si>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</si>
  <si>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</si>
  <si>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</si>
  <si>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</si>
  <si>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</si>
  <si>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</si>
  <si>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</si>
  <si>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</si>
  <si>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</si>
  <si>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</si>
  <si>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</si>
  <si>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</si>
  <si>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</si>
  <si>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</si>
  <si>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</si>
  <si>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</si>
  <si>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</si>
  <si>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</si>
  <si>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</si>
  <si>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</si>
  <si>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</si>
  <si>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</si>
  <si>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</si>
  <si>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</si>
  <si>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</si>
  <si>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</si>
  <si>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</si>
  <si>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</si>
  <si>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</si>
  <si>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</si>
  <si>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</si>
  <si>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</si>
  <si>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</si>
  <si>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</si>
  <si>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</si>
  <si>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</si>
  <si>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</si>
  <si>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</si>
  <si>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</si>
  <si>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</si>
  <si>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</si>
  <si>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</si>
  <si>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</si>
  <si>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</si>
  <si>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</si>
  <si>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</si>
  <si>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</si>
  <si>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</si>
  <si>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</si>
  <si>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</si>
  <si>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</si>
  <si>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</si>
  <si>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</si>
  <si>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</si>
  <si>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</si>
  <si>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</si>
  <si>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</si>
  <si>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</si>
  <si>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</si>
  <si>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</si>
  <si>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</si>
  <si>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</si>
  <si>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</si>
  <si>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</si>
  <si>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</si>
  <si>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</si>
  <si>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</si>
  <si>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</si>
  <si>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</si>
  <si>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</si>
  <si>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</si>
  <si>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</si>
  <si>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</si>
  <si>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</si>
  <si>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</si>
  <si>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</si>
  <si>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</si>
  <si>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</si>
  <si>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</si>
  <si>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</si>
  <si>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</si>
  <si>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</si>
  <si>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</si>
  <si>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</si>
  <si>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</si>
  <si>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</si>
  <si>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</si>
  <si>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</si>
  <si>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</si>
  <si>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</si>
  <si>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</si>
  <si>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</si>
  <si>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</si>
  <si>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</si>
  <si>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</si>
  <si>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</si>
  <si>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</si>
  <si>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</si>
  <si>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</si>
  <si>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</si>
  <si>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</si>
  <si>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</si>
  <si>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</si>
  <si>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</si>
  <si>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</si>
  <si>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</si>
  <si>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</si>
  <si>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</si>
  <si>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</si>
  <si>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</si>
  <si>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</si>
  <si>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</si>
  <si>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</si>
  <si>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</si>
  <si>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</si>
  <si>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</si>
  <si>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</si>
  <si>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</si>
  <si>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</si>
  <si>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</si>
  <si>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</si>
  <si>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</si>
  <si>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</si>
  <si>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</si>
  <si>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</si>
  <si>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</si>
  <si>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</si>
  <si>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</si>
  <si>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</si>
  <si>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</si>
  <si>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</si>
  <si>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</si>
  <si>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</si>
  <si>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</si>
  <si>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</si>
  <si>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</si>
  <si>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</si>
  <si>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</si>
  <si>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</si>
  <si>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</si>
  <si>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(설문지 : FFQ 95문항 설문지, 사용자 : 박정환, ID : H1800113)</t>
  </si>
  <si>
    <t>2022년 01월 07일 14:56:51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</si>
  <si>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</si>
  <si>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</si>
  <si>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</si>
  <si>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</si>
  <si>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탄수화물</t>
    <phoneticPr fontId="1" type="noConversion"/>
  </si>
  <si>
    <t>n-6불포화</t>
    <phoneticPr fontId="1" type="noConversion"/>
  </si>
  <si>
    <t>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</si>
  <si>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</si>
  <si>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</si>
  <si>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</si>
  <si>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</si>
  <si>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</si>
  <si>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</si>
  <si>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</si>
  <si>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</si>
  <si>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</si>
  <si>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</si>
  <si>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</si>
  <si>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</si>
  <si>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</si>
  <si>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구리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</si>
  <si>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</si>
  <si>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</si>
  <si>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</si>
  <si>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H1800113</t>
  </si>
  <si>
    <t>박정환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</si>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</sst>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64.604950000000002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24448"/>
        <c:axId val="264695544"/>
      </c:barChart>
      <c:catAx>
        <c:axId val="2656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95544"/>
        <c:crosses val="autoZero"/>
        <c:auto val="1"/>
        <c:lblAlgn val="ctr"/>
        <c:lblOffset val="100"/>
        <c:noMultiLvlLbl val="0"/>
      </c:catAx>
      <c:valAx>
        <c:axId val="26469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1.2678376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39888"/>
        <c:axId val="563737144"/>
      </c:barChart>
      <c:catAx>
        <c:axId val="56373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37144"/>
        <c:crosses val="autoZero"/>
        <c:auto val="1"/>
        <c:lblAlgn val="ctr"/>
        <c:lblOffset val="100"/>
        <c:noMultiLvlLbl val="0"/>
      </c:catAx>
      <c:valAx>
        <c:axId val="56373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3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0.32430746999999999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38320"/>
        <c:axId val="563739104"/>
      </c:barChart>
      <c:catAx>
        <c:axId val="56373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39104"/>
        <c:crosses val="autoZero"/>
        <c:auto val="1"/>
        <c:lblAlgn val="ctr"/>
        <c:lblOffset val="100"/>
        <c:noMultiLvlLbl val="0"/>
      </c:catAx>
      <c:valAx>
        <c:axId val="56373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3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1296.3435999999999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37536"/>
        <c:axId val="563743416"/>
      </c:barChart>
      <c:catAx>
        <c:axId val="56373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43416"/>
        <c:crosses val="autoZero"/>
        <c:auto val="1"/>
        <c:lblAlgn val="ctr"/>
        <c:lblOffset val="100"/>
        <c:noMultiLvlLbl val="0"/>
      </c:catAx>
      <c:valAx>
        <c:axId val="56374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3204.5077999999999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42240"/>
        <c:axId val="563741456"/>
      </c:barChart>
      <c:catAx>
        <c:axId val="5637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41456"/>
        <c:crosses val="autoZero"/>
        <c:auto val="1"/>
        <c:lblAlgn val="ctr"/>
        <c:lblOffset val="100"/>
        <c:noMultiLvlLbl val="0"/>
      </c:catAx>
      <c:valAx>
        <c:axId val="5637414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109.4366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37928"/>
        <c:axId val="563742632"/>
      </c:barChart>
      <c:catAx>
        <c:axId val="56373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42632"/>
        <c:crosses val="autoZero"/>
        <c:auto val="1"/>
        <c:lblAlgn val="ctr"/>
        <c:lblOffset val="100"/>
        <c:noMultiLvlLbl val="0"/>
      </c:catAx>
      <c:valAx>
        <c:axId val="56374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3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90.826809999999995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6016"/>
        <c:axId val="605655232"/>
      </c:barChart>
      <c:catAx>
        <c:axId val="60565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5232"/>
        <c:crosses val="autoZero"/>
        <c:auto val="1"/>
        <c:lblAlgn val="ctr"/>
        <c:lblOffset val="100"/>
        <c:noMultiLvlLbl val="0"/>
      </c:catAx>
      <c:valAx>
        <c:axId val="60565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11.764911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6408"/>
        <c:axId val="605652880"/>
      </c:barChart>
      <c:catAx>
        <c:axId val="60565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2880"/>
        <c:crosses val="autoZero"/>
        <c:auto val="1"/>
        <c:lblAlgn val="ctr"/>
        <c:lblOffset val="100"/>
        <c:noMultiLvlLbl val="0"/>
      </c:catAx>
      <c:valAx>
        <c:axId val="605652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416.21075000000002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3664"/>
        <c:axId val="605656800"/>
      </c:barChart>
      <c:catAx>
        <c:axId val="6056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6800"/>
        <c:crosses val="autoZero"/>
        <c:auto val="1"/>
        <c:lblAlgn val="ctr"/>
        <c:lblOffset val="100"/>
        <c:noMultiLvlLbl val="0"/>
      </c:catAx>
      <c:valAx>
        <c:axId val="605656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2.5037001999999999E-2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2096"/>
        <c:axId val="605657192"/>
      </c:barChart>
      <c:catAx>
        <c:axId val="6056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7192"/>
        <c:crosses val="autoZero"/>
        <c:auto val="1"/>
        <c:lblAlgn val="ctr"/>
        <c:lblOffset val="100"/>
        <c:noMultiLvlLbl val="0"/>
      </c:catAx>
      <c:valAx>
        <c:axId val="60565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4.7209377000000003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5624"/>
        <c:axId val="605657584"/>
      </c:barChart>
      <c:catAx>
        <c:axId val="60565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7584"/>
        <c:crosses val="autoZero"/>
        <c:auto val="1"/>
        <c:lblAlgn val="ctr"/>
        <c:lblOffset val="100"/>
        <c:noMultiLvlLbl val="0"/>
      </c:catAx>
      <c:valAx>
        <c:axId val="605657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19.145351000000002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47264"/>
        <c:axId val="560647656"/>
      </c:barChart>
      <c:catAx>
        <c:axId val="56064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7656"/>
        <c:crosses val="autoZero"/>
        <c:auto val="1"/>
        <c:lblAlgn val="ctr"/>
        <c:lblOffset val="100"/>
        <c:noMultiLvlLbl val="0"/>
      </c:catAx>
      <c:valAx>
        <c:axId val="560647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157.90246999999999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0528"/>
        <c:axId val="605651704"/>
      </c:barChart>
      <c:catAx>
        <c:axId val="60565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1704"/>
        <c:crosses val="autoZero"/>
        <c:auto val="1"/>
        <c:lblAlgn val="ctr"/>
        <c:lblOffset val="100"/>
        <c:noMultiLvlLbl val="0"/>
      </c:catAx>
      <c:valAx>
        <c:axId val="60565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99.534615000000002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51312"/>
        <c:axId val="605654448"/>
      </c:barChart>
      <c:catAx>
        <c:axId val="60565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54448"/>
        <c:crosses val="autoZero"/>
        <c:auto val="1"/>
        <c:lblAlgn val="ctr"/>
        <c:lblOffset val="100"/>
        <c:noMultiLvlLbl val="0"/>
      </c:catAx>
      <c:valAx>
        <c:axId val="60565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5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4.5510000000000002</c:v>
                </c:pt>
                <c:pt idx="1">
                  <c:v>5.3419999999999996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729776"/>
        <c:axId val="605729384"/>
      </c:barChart>
      <c:catAx>
        <c:axId val="60572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729384"/>
        <c:crosses val="autoZero"/>
        <c:auto val="1"/>
        <c:lblAlgn val="ctr"/>
        <c:lblOffset val="100"/>
        <c:noMultiLvlLbl val="0"/>
      </c:catAx>
      <c:valAx>
        <c:axId val="60572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72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6.7928305</c:v>
                </c:pt>
                <c:pt idx="1">
                  <c:v>7.5748568000000001</c:v>
                </c:pt>
                <c:pt idx="2">
                  <c:v>6.5911664999999999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345.88567999999998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725464"/>
        <c:axId val="605730560"/>
      </c:barChart>
      <c:catAx>
        <c:axId val="6057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730560"/>
        <c:crosses val="autoZero"/>
        <c:auto val="1"/>
        <c:lblAlgn val="ctr"/>
        <c:lblOffset val="100"/>
        <c:noMultiLvlLbl val="0"/>
      </c:catAx>
      <c:valAx>
        <c:axId val="60573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7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14.63064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728600"/>
        <c:axId val="605727424"/>
      </c:barChart>
      <c:catAx>
        <c:axId val="60572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727424"/>
        <c:crosses val="autoZero"/>
        <c:auto val="1"/>
        <c:lblAlgn val="ctr"/>
        <c:lblOffset val="100"/>
        <c:noMultiLvlLbl val="0"/>
      </c:catAx>
      <c:valAx>
        <c:axId val="60572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72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84.572000000000003</c:v>
                </c:pt>
                <c:pt idx="1">
                  <c:v>4.54</c:v>
                </c:pt>
                <c:pt idx="2">
                  <c:v>10.888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724288"/>
        <c:axId val="605731344"/>
      </c:barChart>
      <c:catAx>
        <c:axId val="6057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731344"/>
        <c:crosses val="autoZero"/>
        <c:auto val="1"/>
        <c:lblAlgn val="ctr"/>
        <c:lblOffset val="100"/>
        <c:noMultiLvlLbl val="0"/>
      </c:catAx>
      <c:valAx>
        <c:axId val="60573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7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3100.7995999999998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730168"/>
        <c:axId val="605726248"/>
      </c:barChart>
      <c:catAx>
        <c:axId val="60573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726248"/>
        <c:crosses val="autoZero"/>
        <c:auto val="1"/>
        <c:lblAlgn val="ctr"/>
        <c:lblOffset val="100"/>
        <c:noMultiLvlLbl val="0"/>
      </c:catAx>
      <c:valAx>
        <c:axId val="605726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73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58.451419999999999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728992"/>
        <c:axId val="605727032"/>
      </c:barChart>
      <c:catAx>
        <c:axId val="6057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727032"/>
        <c:crosses val="autoZero"/>
        <c:auto val="1"/>
        <c:lblAlgn val="ctr"/>
        <c:lblOffset val="100"/>
        <c:noMultiLvlLbl val="0"/>
      </c:catAx>
      <c:valAx>
        <c:axId val="605727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7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375.16678000000002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09656"/>
        <c:axId val="607713968"/>
      </c:barChart>
      <c:catAx>
        <c:axId val="60770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13968"/>
        <c:crosses val="autoZero"/>
        <c:auto val="1"/>
        <c:lblAlgn val="ctr"/>
        <c:lblOffset val="100"/>
        <c:noMultiLvlLbl val="0"/>
      </c:catAx>
      <c:valAx>
        <c:axId val="60771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0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1.5914569000000001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46088"/>
        <c:axId val="560646480"/>
      </c:barChart>
      <c:catAx>
        <c:axId val="56064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6480"/>
        <c:crosses val="autoZero"/>
        <c:auto val="1"/>
        <c:lblAlgn val="ctr"/>
        <c:lblOffset val="100"/>
        <c:noMultiLvlLbl val="0"/>
      </c:catAx>
      <c:valAx>
        <c:axId val="56064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4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5136.7704999999996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10832"/>
        <c:axId val="607712792"/>
      </c:barChart>
      <c:catAx>
        <c:axId val="60771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12792"/>
        <c:crosses val="autoZero"/>
        <c:auto val="1"/>
        <c:lblAlgn val="ctr"/>
        <c:lblOffset val="100"/>
        <c:noMultiLvlLbl val="0"/>
      </c:catAx>
      <c:valAx>
        <c:axId val="60771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1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11.079784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12400"/>
        <c:axId val="607711224"/>
      </c:barChart>
      <c:catAx>
        <c:axId val="60771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11224"/>
        <c:crosses val="autoZero"/>
        <c:auto val="1"/>
        <c:lblAlgn val="ctr"/>
        <c:lblOffset val="100"/>
        <c:noMultiLvlLbl val="0"/>
      </c:catAx>
      <c:valAx>
        <c:axId val="60771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1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1.4280980999999999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08480"/>
        <c:axId val="607714360"/>
      </c:barChart>
      <c:catAx>
        <c:axId val="60770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14360"/>
        <c:crosses val="autoZero"/>
        <c:auto val="1"/>
        <c:lblAlgn val="ctr"/>
        <c:lblOffset val="100"/>
        <c:noMultiLvlLbl val="0"/>
      </c:catAx>
      <c:valAx>
        <c:axId val="60771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134.41916000000001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52752"/>
        <c:axId val="560651184"/>
      </c:barChart>
      <c:catAx>
        <c:axId val="56065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51184"/>
        <c:crosses val="autoZero"/>
        <c:auto val="1"/>
        <c:lblAlgn val="ctr"/>
        <c:lblOffset val="100"/>
        <c:noMultiLvlLbl val="0"/>
      </c:catAx>
      <c:valAx>
        <c:axId val="56065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5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1.0385484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52360"/>
        <c:axId val="560648440"/>
      </c:barChart>
      <c:catAx>
        <c:axId val="56065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8440"/>
        <c:crosses val="autoZero"/>
        <c:auto val="1"/>
        <c:lblAlgn val="ctr"/>
        <c:lblOffset val="100"/>
        <c:noMultiLvlLbl val="0"/>
      </c:catAx>
      <c:valAx>
        <c:axId val="56064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5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18.533246999999999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50792"/>
        <c:axId val="560648832"/>
      </c:barChart>
      <c:catAx>
        <c:axId val="56065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8832"/>
        <c:crosses val="autoZero"/>
        <c:auto val="1"/>
        <c:lblAlgn val="ctr"/>
        <c:lblOffset val="100"/>
        <c:noMultiLvlLbl val="0"/>
      </c:catAx>
      <c:valAx>
        <c:axId val="56064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5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1.4280980999999999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50008"/>
        <c:axId val="560645696"/>
      </c:barChart>
      <c:catAx>
        <c:axId val="56065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45696"/>
        <c:crosses val="autoZero"/>
        <c:auto val="1"/>
        <c:lblAlgn val="ctr"/>
        <c:lblOffset val="100"/>
        <c:noMultiLvlLbl val="0"/>
      </c:catAx>
      <c:valAx>
        <c:axId val="56064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5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445.44583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51968"/>
        <c:axId val="563741064"/>
      </c:barChart>
      <c:catAx>
        <c:axId val="5606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41064"/>
        <c:crosses val="autoZero"/>
        <c:auto val="1"/>
        <c:lblAlgn val="ctr"/>
        <c:lblOffset val="100"/>
        <c:noMultiLvlLbl val="0"/>
      </c:catAx>
      <c:valAx>
        <c:axId val="56374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4.5787167999999996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44200"/>
        <c:axId val="563736752"/>
      </c:barChart>
      <c:catAx>
        <c:axId val="56374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36752"/>
        <c:crosses val="autoZero"/>
        <c:auto val="1"/>
        <c:lblAlgn val="ctr"/>
        <c:lblOffset val="100"/>
        <c:noMultiLvlLbl val="0"/>
      </c:catAx>
      <c:valAx>
        <c:axId val="56373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4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박정환, ID : H1800113)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07일 14:56:51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3100.7995999999998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64.604950000000002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19.145351000000002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84.572000000000003</v>
      </c>
      <c r="G8" s="59">
        <f>'DRIs DATA 입력'!G8</f>
        <v>4.54</v>
      </c>
      <c r="H8" s="59">
        <f>'DRIs DATA 입력'!H8</f>
        <v>10.888</v>
      </c>
      <c r="I8" s="46"/>
      <c r="J8" s="59" t="s">
        <v>215</v>
      </c>
      <c r="K8" s="59">
        <f>'DRIs DATA 입력'!K8</f>
        <v>4.5510000000000002</v>
      </c>
      <c r="L8" s="59">
        <f>'DRIs DATA 입력'!L8</f>
        <v>5.3419999999999996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345.88567999999998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14.63064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1.5914569000000001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134.41916000000001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58.451419999999999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1.6016022999999999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1.0385484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18.533246999999999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1.4280980999999999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445.44583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4.5787167999999996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1.2678376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0.32430746999999999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375.16678000000002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1296.3435999999999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5136.7704999999996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3204.5077999999999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109.4366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90.826809999999995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11.079784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11.764911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416.21075000000002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2.5037001999999999E-2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4.7209377000000003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157.90246999999999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99.534615000000002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1" sqref="K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316</v>
      </c>
      <c r="G1" s="62" t="s">
        <v>302</v>
      </c>
      <c r="H1" s="61" t="s">
        <v>317</v>
      </c>
    </row>
    <row r="3" spans="1:27" x14ac:dyDescent="0.3">
      <c r="A3" s="68" t="s">
        <v>318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319</v>
      </c>
      <c r="B4" s="67"/>
      <c r="C4" s="67"/>
      <c r="E4" s="69" t="s">
        <v>296</v>
      </c>
      <c r="F4" s="70"/>
      <c r="G4" s="70"/>
      <c r="H4" s="71"/>
      <c r="J4" s="69" t="s">
        <v>320</v>
      </c>
      <c r="K4" s="70"/>
      <c r="L4" s="71"/>
      <c r="N4" s="67" t="s">
        <v>321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303</v>
      </c>
      <c r="C5" s="65" t="s">
        <v>305</v>
      </c>
      <c r="E5" s="65"/>
      <c r="F5" s="65" t="s">
        <v>322</v>
      </c>
      <c r="G5" s="65" t="s">
        <v>283</v>
      </c>
      <c r="H5" s="65" t="s">
        <v>321</v>
      </c>
      <c r="J5" s="65"/>
      <c r="K5" s="65" t="s">
        <v>297</v>
      </c>
      <c r="L5" s="65" t="s">
        <v>323</v>
      </c>
      <c r="N5" s="65"/>
      <c r="O5" s="65" t="s">
        <v>304</v>
      </c>
      <c r="P5" s="65" t="s">
        <v>277</v>
      </c>
      <c r="Q5" s="65" t="s">
        <v>282</v>
      </c>
      <c r="R5" s="65" t="s">
        <v>290</v>
      </c>
      <c r="S5" s="65" t="s">
        <v>324</v>
      </c>
      <c r="U5" s="65"/>
      <c r="V5" s="65" t="s">
        <v>304</v>
      </c>
      <c r="W5" s="65" t="s">
        <v>277</v>
      </c>
      <c r="X5" s="65" t="s">
        <v>282</v>
      </c>
      <c r="Y5" s="65" t="s">
        <v>290</v>
      </c>
      <c r="Z5" s="65" t="s">
        <v>305</v>
      </c>
    </row>
    <row r="6" spans="1:27" x14ac:dyDescent="0.3">
      <c r="A6" s="65" t="s">
        <v>319</v>
      </c>
      <c r="B6" s="65">
        <v>2200</v>
      </c>
      <c r="C6" s="65">
        <v>3100.7995999999998</v>
      </c>
      <c r="E6" s="65" t="s">
        <v>311</v>
      </c>
      <c r="F6" s="65">
        <v>55</v>
      </c>
      <c r="G6" s="65">
        <v>15</v>
      </c>
      <c r="H6" s="65">
        <v>7</v>
      </c>
      <c r="J6" s="65" t="s">
        <v>311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64.604950000000002</v>
      </c>
      <c r="U6" s="65" t="s">
        <v>326</v>
      </c>
      <c r="V6" s="65">
        <v>0</v>
      </c>
      <c r="W6" s="65">
        <v>0</v>
      </c>
      <c r="X6" s="65">
        <v>25</v>
      </c>
      <c r="Y6" s="65">
        <v>0</v>
      </c>
      <c r="Z6" s="65">
        <v>19.145351000000002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291</v>
      </c>
      <c r="F8" s="65">
        <v>84.572000000000003</v>
      </c>
      <c r="G8" s="65">
        <v>4.54</v>
      </c>
      <c r="H8" s="65">
        <v>10.888</v>
      </c>
      <c r="J8" s="65" t="s">
        <v>291</v>
      </c>
      <c r="K8" s="65">
        <v>4.5510000000000002</v>
      </c>
      <c r="L8" s="65">
        <v>5.3419999999999996</v>
      </c>
    </row>
    <row r="13" spans="1:27" x14ac:dyDescent="0.3">
      <c r="A13" s="66" t="s">
        <v>292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285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304</v>
      </c>
      <c r="C15" s="65" t="s">
        <v>277</v>
      </c>
      <c r="D15" s="65" t="s">
        <v>282</v>
      </c>
      <c r="E15" s="65" t="s">
        <v>290</v>
      </c>
      <c r="F15" s="65" t="s">
        <v>305</v>
      </c>
      <c r="H15" s="65"/>
      <c r="I15" s="65" t="s">
        <v>304</v>
      </c>
      <c r="J15" s="65" t="s">
        <v>277</v>
      </c>
      <c r="K15" s="65" t="s">
        <v>282</v>
      </c>
      <c r="L15" s="65" t="s">
        <v>290</v>
      </c>
      <c r="M15" s="65" t="s">
        <v>324</v>
      </c>
      <c r="O15" s="65"/>
      <c r="P15" s="65" t="s">
        <v>304</v>
      </c>
      <c r="Q15" s="65" t="s">
        <v>277</v>
      </c>
      <c r="R15" s="65" t="s">
        <v>282</v>
      </c>
      <c r="S15" s="65" t="s">
        <v>290</v>
      </c>
      <c r="T15" s="65" t="s">
        <v>305</v>
      </c>
      <c r="V15" s="65"/>
      <c r="W15" s="65" t="s">
        <v>304</v>
      </c>
      <c r="X15" s="65" t="s">
        <v>277</v>
      </c>
      <c r="Y15" s="65" t="s">
        <v>282</v>
      </c>
      <c r="Z15" s="65" t="s">
        <v>290</v>
      </c>
      <c r="AA15" s="65" t="s">
        <v>305</v>
      </c>
    </row>
    <row r="16" spans="1:27" x14ac:dyDescent="0.3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345.88567999999998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14.63064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1.5914569000000001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134.41916000000001</v>
      </c>
    </row>
    <row r="23" spans="1:62" x14ac:dyDescent="0.3">
      <c r="A23" s="66" t="s">
        <v>329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330</v>
      </c>
      <c r="B24" s="67"/>
      <c r="C24" s="67"/>
      <c r="D24" s="67"/>
      <c r="E24" s="67"/>
      <c r="F24" s="67"/>
      <c r="H24" s="67" t="s">
        <v>286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332</v>
      </c>
      <c r="AK24" s="67"/>
      <c r="AL24" s="67"/>
      <c r="AM24" s="67"/>
      <c r="AN24" s="67"/>
      <c r="AO24" s="67"/>
      <c r="AQ24" s="67" t="s">
        <v>280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333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304</v>
      </c>
      <c r="C25" s="65" t="s">
        <v>277</v>
      </c>
      <c r="D25" s="65" t="s">
        <v>282</v>
      </c>
      <c r="E25" s="65" t="s">
        <v>290</v>
      </c>
      <c r="F25" s="65" t="s">
        <v>305</v>
      </c>
      <c r="H25" s="65"/>
      <c r="I25" s="65" t="s">
        <v>304</v>
      </c>
      <c r="J25" s="65" t="s">
        <v>277</v>
      </c>
      <c r="K25" s="65" t="s">
        <v>282</v>
      </c>
      <c r="L25" s="65" t="s">
        <v>290</v>
      </c>
      <c r="M25" s="65" t="s">
        <v>305</v>
      </c>
      <c r="O25" s="65"/>
      <c r="P25" s="65" t="s">
        <v>304</v>
      </c>
      <c r="Q25" s="65" t="s">
        <v>277</v>
      </c>
      <c r="R25" s="65" t="s">
        <v>282</v>
      </c>
      <c r="S25" s="65" t="s">
        <v>290</v>
      </c>
      <c r="T25" s="65" t="s">
        <v>324</v>
      </c>
      <c r="V25" s="65"/>
      <c r="W25" s="65" t="s">
        <v>304</v>
      </c>
      <c r="X25" s="65" t="s">
        <v>277</v>
      </c>
      <c r="Y25" s="65" t="s">
        <v>282</v>
      </c>
      <c r="Z25" s="65" t="s">
        <v>290</v>
      </c>
      <c r="AA25" s="65" t="s">
        <v>305</v>
      </c>
      <c r="AC25" s="65"/>
      <c r="AD25" s="65" t="s">
        <v>304</v>
      </c>
      <c r="AE25" s="65" t="s">
        <v>277</v>
      </c>
      <c r="AF25" s="65" t="s">
        <v>282</v>
      </c>
      <c r="AG25" s="65" t="s">
        <v>290</v>
      </c>
      <c r="AH25" s="65" t="s">
        <v>324</v>
      </c>
      <c r="AJ25" s="65"/>
      <c r="AK25" s="65" t="s">
        <v>304</v>
      </c>
      <c r="AL25" s="65" t="s">
        <v>277</v>
      </c>
      <c r="AM25" s="65" t="s">
        <v>282</v>
      </c>
      <c r="AN25" s="65" t="s">
        <v>334</v>
      </c>
      <c r="AO25" s="65" t="s">
        <v>324</v>
      </c>
      <c r="AQ25" s="65"/>
      <c r="AR25" s="65" t="s">
        <v>304</v>
      </c>
      <c r="AS25" s="65" t="s">
        <v>277</v>
      </c>
      <c r="AT25" s="65" t="s">
        <v>282</v>
      </c>
      <c r="AU25" s="65" t="s">
        <v>290</v>
      </c>
      <c r="AV25" s="65" t="s">
        <v>305</v>
      </c>
      <c r="AX25" s="65"/>
      <c r="AY25" s="65" t="s">
        <v>304</v>
      </c>
      <c r="AZ25" s="65" t="s">
        <v>277</v>
      </c>
      <c r="BA25" s="65" t="s">
        <v>282</v>
      </c>
      <c r="BB25" s="65" t="s">
        <v>290</v>
      </c>
      <c r="BC25" s="65" t="s">
        <v>305</v>
      </c>
      <c r="BE25" s="65"/>
      <c r="BF25" s="65" t="s">
        <v>304</v>
      </c>
      <c r="BG25" s="65" t="s">
        <v>277</v>
      </c>
      <c r="BH25" s="65" t="s">
        <v>282</v>
      </c>
      <c r="BI25" s="65" t="s">
        <v>290</v>
      </c>
      <c r="BJ25" s="65" t="s">
        <v>324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58.451419999999999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1.6016022999999999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1.0385484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18.533246999999999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1.4280980999999999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445.44583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4.5787167999999996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1.2678376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0.32430746999999999</v>
      </c>
    </row>
    <row r="33" spans="1:68" x14ac:dyDescent="0.3">
      <c r="A33" s="66" t="s">
        <v>287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314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304</v>
      </c>
      <c r="C35" s="65" t="s">
        <v>335</v>
      </c>
      <c r="D35" s="65" t="s">
        <v>282</v>
      </c>
      <c r="E35" s="65" t="s">
        <v>290</v>
      </c>
      <c r="F35" s="65" t="s">
        <v>305</v>
      </c>
      <c r="H35" s="65"/>
      <c r="I35" s="65" t="s">
        <v>304</v>
      </c>
      <c r="J35" s="65" t="s">
        <v>335</v>
      </c>
      <c r="K35" s="65" t="s">
        <v>282</v>
      </c>
      <c r="L35" s="65" t="s">
        <v>290</v>
      </c>
      <c r="M35" s="65" t="s">
        <v>305</v>
      </c>
      <c r="O35" s="65"/>
      <c r="P35" s="65" t="s">
        <v>304</v>
      </c>
      <c r="Q35" s="65" t="s">
        <v>277</v>
      </c>
      <c r="R35" s="65" t="s">
        <v>282</v>
      </c>
      <c r="S35" s="65" t="s">
        <v>290</v>
      </c>
      <c r="T35" s="65" t="s">
        <v>305</v>
      </c>
      <c r="V35" s="65"/>
      <c r="W35" s="65" t="s">
        <v>304</v>
      </c>
      <c r="X35" s="65" t="s">
        <v>277</v>
      </c>
      <c r="Y35" s="65" t="s">
        <v>282</v>
      </c>
      <c r="Z35" s="65" t="s">
        <v>290</v>
      </c>
      <c r="AA35" s="65" t="s">
        <v>305</v>
      </c>
      <c r="AC35" s="65"/>
      <c r="AD35" s="65" t="s">
        <v>336</v>
      </c>
      <c r="AE35" s="65" t="s">
        <v>277</v>
      </c>
      <c r="AF35" s="65" t="s">
        <v>337</v>
      </c>
      <c r="AG35" s="65" t="s">
        <v>290</v>
      </c>
      <c r="AH35" s="65" t="s">
        <v>305</v>
      </c>
      <c r="AJ35" s="65"/>
      <c r="AK35" s="65" t="s">
        <v>304</v>
      </c>
      <c r="AL35" s="65" t="s">
        <v>277</v>
      </c>
      <c r="AM35" s="65" t="s">
        <v>282</v>
      </c>
      <c r="AN35" s="65" t="s">
        <v>290</v>
      </c>
      <c r="AO35" s="65" t="s">
        <v>305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375.16678000000002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1296.3435999999999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5136.7704999999996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3204.5077999999999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109.4366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90.826809999999995</v>
      </c>
    </row>
    <row r="43" spans="1:68" x14ac:dyDescent="0.3">
      <c r="A43" s="66" t="s">
        <v>315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301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338</v>
      </c>
      <c r="P44" s="67"/>
      <c r="Q44" s="67"/>
      <c r="R44" s="67"/>
      <c r="S44" s="67"/>
      <c r="T44" s="67"/>
      <c r="V44" s="67" t="s">
        <v>308</v>
      </c>
      <c r="W44" s="67"/>
      <c r="X44" s="67"/>
      <c r="Y44" s="67"/>
      <c r="Z44" s="67"/>
      <c r="AA44" s="67"/>
      <c r="AC44" s="67" t="s">
        <v>309</v>
      </c>
      <c r="AD44" s="67"/>
      <c r="AE44" s="67"/>
      <c r="AF44" s="67"/>
      <c r="AG44" s="67"/>
      <c r="AH44" s="67"/>
      <c r="AJ44" s="67" t="s">
        <v>339</v>
      </c>
      <c r="AK44" s="67"/>
      <c r="AL44" s="67"/>
      <c r="AM44" s="67"/>
      <c r="AN44" s="67"/>
      <c r="AO44" s="67"/>
      <c r="AQ44" s="67" t="s">
        <v>288</v>
      </c>
      <c r="AR44" s="67"/>
      <c r="AS44" s="67"/>
      <c r="AT44" s="67"/>
      <c r="AU44" s="67"/>
      <c r="AV44" s="67"/>
      <c r="AX44" s="67" t="s">
        <v>279</v>
      </c>
      <c r="AY44" s="67"/>
      <c r="AZ44" s="67"/>
      <c r="BA44" s="67"/>
      <c r="BB44" s="67"/>
      <c r="BC44" s="67"/>
      <c r="BE44" s="67" t="s">
        <v>295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304</v>
      </c>
      <c r="C45" s="65" t="s">
        <v>335</v>
      </c>
      <c r="D45" s="65" t="s">
        <v>282</v>
      </c>
      <c r="E45" s="65" t="s">
        <v>290</v>
      </c>
      <c r="F45" s="65" t="s">
        <v>305</v>
      </c>
      <c r="H45" s="65"/>
      <c r="I45" s="65" t="s">
        <v>304</v>
      </c>
      <c r="J45" s="65" t="s">
        <v>277</v>
      </c>
      <c r="K45" s="65" t="s">
        <v>282</v>
      </c>
      <c r="L45" s="65" t="s">
        <v>290</v>
      </c>
      <c r="M45" s="65" t="s">
        <v>305</v>
      </c>
      <c r="O45" s="65"/>
      <c r="P45" s="65" t="s">
        <v>304</v>
      </c>
      <c r="Q45" s="65" t="s">
        <v>277</v>
      </c>
      <c r="R45" s="65" t="s">
        <v>282</v>
      </c>
      <c r="S45" s="65" t="s">
        <v>290</v>
      </c>
      <c r="T45" s="65" t="s">
        <v>305</v>
      </c>
      <c r="V45" s="65"/>
      <c r="W45" s="65" t="s">
        <v>304</v>
      </c>
      <c r="X45" s="65" t="s">
        <v>335</v>
      </c>
      <c r="Y45" s="65" t="s">
        <v>282</v>
      </c>
      <c r="Z45" s="65" t="s">
        <v>334</v>
      </c>
      <c r="AA45" s="65" t="s">
        <v>305</v>
      </c>
      <c r="AC45" s="65"/>
      <c r="AD45" s="65" t="s">
        <v>304</v>
      </c>
      <c r="AE45" s="65" t="s">
        <v>277</v>
      </c>
      <c r="AF45" s="65" t="s">
        <v>337</v>
      </c>
      <c r="AG45" s="65" t="s">
        <v>290</v>
      </c>
      <c r="AH45" s="65" t="s">
        <v>324</v>
      </c>
      <c r="AJ45" s="65"/>
      <c r="AK45" s="65" t="s">
        <v>304</v>
      </c>
      <c r="AL45" s="65" t="s">
        <v>277</v>
      </c>
      <c r="AM45" s="65" t="s">
        <v>282</v>
      </c>
      <c r="AN45" s="65" t="s">
        <v>290</v>
      </c>
      <c r="AO45" s="65" t="s">
        <v>305</v>
      </c>
      <c r="AQ45" s="65"/>
      <c r="AR45" s="65" t="s">
        <v>336</v>
      </c>
      <c r="AS45" s="65" t="s">
        <v>277</v>
      </c>
      <c r="AT45" s="65" t="s">
        <v>282</v>
      </c>
      <c r="AU45" s="65" t="s">
        <v>290</v>
      </c>
      <c r="AV45" s="65" t="s">
        <v>305</v>
      </c>
      <c r="AX45" s="65"/>
      <c r="AY45" s="65" t="s">
        <v>304</v>
      </c>
      <c r="AZ45" s="65" t="s">
        <v>277</v>
      </c>
      <c r="BA45" s="65" t="s">
        <v>282</v>
      </c>
      <c r="BB45" s="65" t="s">
        <v>334</v>
      </c>
      <c r="BC45" s="65" t="s">
        <v>305</v>
      </c>
      <c r="BE45" s="65"/>
      <c r="BF45" s="65" t="s">
        <v>304</v>
      </c>
      <c r="BG45" s="65" t="s">
        <v>277</v>
      </c>
      <c r="BH45" s="65" t="s">
        <v>282</v>
      </c>
      <c r="BI45" s="65" t="s">
        <v>290</v>
      </c>
      <c r="BJ45" s="65" t="s">
        <v>305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11.079784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11.764911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416.21075000000002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2.5037001999999999E-2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4.7209377000000003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157.90246999999999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99.534615000000002</v>
      </c>
      <c r="AX46" s="65" t="s">
        <v>341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342</v>
      </c>
      <c r="B2" s="61" t="s">
        <v>343</v>
      </c>
      <c r="C2" s="61" t="s">
        <v>344</v>
      </c>
      <c r="D2" s="61">
        <v>50</v>
      </c>
      <c r="E2" s="61">
        <v>3100.7995999999998</v>
      </c>
      <c r="F2" s="61">
        <v>501.81128000000001</v>
      </c>
      <c r="G2" s="61">
        <v>26.940933000000001</v>
      </c>
      <c r="H2" s="61">
        <v>14.651986000000001</v>
      </c>
      <c r="I2" s="61">
        <v>12.288947</v>
      </c>
      <c r="J2" s="61">
        <v>64.604950000000002</v>
      </c>
      <c r="K2" s="61">
        <v>46.010722999999999</v>
      </c>
      <c r="L2" s="61">
        <v>18.59423</v>
      </c>
      <c r="M2" s="61">
        <v>19.145351000000002</v>
      </c>
      <c r="N2" s="61">
        <v>1.1176444999999999</v>
      </c>
      <c r="O2" s="61">
        <v>8.5322089999999999</v>
      </c>
      <c r="P2" s="61">
        <v>942.65639999999996</v>
      </c>
      <c r="Q2" s="61">
        <v>22.568117000000001</v>
      </c>
      <c r="R2" s="61">
        <v>345.88567999999998</v>
      </c>
      <c r="S2" s="61">
        <v>45.331257000000001</v>
      </c>
      <c r="T2" s="61">
        <v>3606.6529999999998</v>
      </c>
      <c r="U2" s="61">
        <v>1.5914569000000001</v>
      </c>
      <c r="V2" s="61">
        <v>14.63064</v>
      </c>
      <c r="W2" s="61">
        <v>134.41916000000001</v>
      </c>
      <c r="X2" s="61">
        <v>58.451419999999999</v>
      </c>
      <c r="Y2" s="61">
        <v>1.6016022999999999</v>
      </c>
      <c r="Z2" s="61">
        <v>1.0385484</v>
      </c>
      <c r="AA2" s="61">
        <v>18.533246999999999</v>
      </c>
      <c r="AB2" s="61">
        <v>1.4280980999999999</v>
      </c>
      <c r="AC2" s="61">
        <v>445.44583</v>
      </c>
      <c r="AD2" s="61">
        <v>4.5787167999999996</v>
      </c>
      <c r="AE2" s="61">
        <v>1.2678376</v>
      </c>
      <c r="AF2" s="61">
        <v>0.32430746999999999</v>
      </c>
      <c r="AG2" s="61">
        <v>375.16678000000002</v>
      </c>
      <c r="AH2" s="61">
        <v>252.44811999999999</v>
      </c>
      <c r="AI2" s="61">
        <v>122.71865</v>
      </c>
      <c r="AJ2" s="61">
        <v>1296.3435999999999</v>
      </c>
      <c r="AK2" s="61">
        <v>5136.7704999999996</v>
      </c>
      <c r="AL2" s="61">
        <v>109.4366</v>
      </c>
      <c r="AM2" s="61">
        <v>3204.5077999999999</v>
      </c>
      <c r="AN2" s="61">
        <v>90.826809999999995</v>
      </c>
      <c r="AO2" s="61">
        <v>11.079784</v>
      </c>
      <c r="AP2" s="61">
        <v>8.9286899999999996</v>
      </c>
      <c r="AQ2" s="61">
        <v>2.1510946999999998</v>
      </c>
      <c r="AR2" s="61">
        <v>11.764911</v>
      </c>
      <c r="AS2" s="61">
        <v>416.21075000000002</v>
      </c>
      <c r="AT2" s="61">
        <v>2.5037001999999999E-2</v>
      </c>
      <c r="AU2" s="61">
        <v>4.7209377000000003</v>
      </c>
      <c r="AV2" s="61">
        <v>157.90246999999999</v>
      </c>
      <c r="AW2" s="61">
        <v>99.534615000000002</v>
      </c>
      <c r="AX2" s="61">
        <v>7.6771415999999995E-2</v>
      </c>
      <c r="AY2" s="61">
        <v>0.72826610000000003</v>
      </c>
      <c r="AZ2" s="61">
        <v>137.19382999999999</v>
      </c>
      <c r="BA2" s="61">
        <v>20.962430000000001</v>
      </c>
      <c r="BB2" s="61">
        <v>6.7928305</v>
      </c>
      <c r="BC2" s="61">
        <v>7.5748568000000001</v>
      </c>
      <c r="BD2" s="61">
        <v>6.5911664999999999</v>
      </c>
      <c r="BE2" s="61">
        <v>0.32782023999999998</v>
      </c>
      <c r="BF2" s="61">
        <v>1.6917096</v>
      </c>
      <c r="BG2" s="61">
        <v>2.2897788000000001E-4</v>
      </c>
      <c r="BH2" s="61">
        <v>1.0502137E-2</v>
      </c>
      <c r="BI2" s="61">
        <v>8.3576190000000002E-3</v>
      </c>
      <c r="BJ2" s="61">
        <v>3.9034716999999997E-2</v>
      </c>
      <c r="BK2" s="61">
        <v>1.7613684E-5</v>
      </c>
      <c r="BL2" s="61">
        <v>0.30510389999999998</v>
      </c>
      <c r="BM2" s="61">
        <v>3.4941689999999999</v>
      </c>
      <c r="BN2" s="61">
        <v>1.1648641</v>
      </c>
      <c r="BO2" s="61">
        <v>54.076324</v>
      </c>
      <c r="BP2" s="61">
        <v>10.205971</v>
      </c>
      <c r="BQ2" s="61">
        <v>17.241769999999999</v>
      </c>
      <c r="BR2" s="61">
        <v>58.40849</v>
      </c>
      <c r="BS2" s="61">
        <v>17.858270000000001</v>
      </c>
      <c r="BT2" s="61">
        <v>13.636487000000001</v>
      </c>
      <c r="BU2" s="61">
        <v>1.9202687E-2</v>
      </c>
      <c r="BV2" s="61">
        <v>2.0810647000000002E-2</v>
      </c>
      <c r="BW2" s="61">
        <v>0.86446409999999996</v>
      </c>
      <c r="BX2" s="61">
        <v>1.0752326999999999</v>
      </c>
      <c r="BY2" s="61">
        <v>8.3510490000000007E-2</v>
      </c>
      <c r="BZ2" s="61">
        <v>3.8483343000000002E-4</v>
      </c>
      <c r="CA2" s="61">
        <v>0.33097014000000002</v>
      </c>
      <c r="CB2" s="61">
        <v>1.1081686E-2</v>
      </c>
      <c r="CC2" s="61">
        <v>0.13076447999999999</v>
      </c>
      <c r="CD2" s="61">
        <v>0.94950369999999995</v>
      </c>
      <c r="CE2" s="61">
        <v>2.3868720999999999E-2</v>
      </c>
      <c r="CF2" s="61">
        <v>9.6494815999999997E-2</v>
      </c>
      <c r="CG2" s="61">
        <v>9.9000000000000005E-7</v>
      </c>
      <c r="CH2" s="61">
        <v>2.1199744E-2</v>
      </c>
      <c r="CI2" s="61">
        <v>1.5449281E-7</v>
      </c>
      <c r="CJ2" s="61">
        <v>1.9892917999999999</v>
      </c>
      <c r="CK2" s="61">
        <v>6.4004995000000002E-3</v>
      </c>
      <c r="CL2" s="61">
        <v>0.26870364000000002</v>
      </c>
      <c r="CM2" s="61">
        <v>3.2918596</v>
      </c>
      <c r="CN2" s="61">
        <v>2693.9353000000001</v>
      </c>
      <c r="CO2" s="61">
        <v>4496.4769999999999</v>
      </c>
      <c r="CP2" s="61">
        <v>1542.7155</v>
      </c>
      <c r="CQ2" s="61">
        <v>815.00279999999998</v>
      </c>
      <c r="CR2" s="61">
        <v>444.00772000000001</v>
      </c>
      <c r="CS2" s="61">
        <v>756.14373999999998</v>
      </c>
      <c r="CT2" s="61">
        <v>2513.6725999999999</v>
      </c>
      <c r="CU2" s="61">
        <v>1149.9440999999999</v>
      </c>
      <c r="CV2" s="61">
        <v>2452.0250000000001</v>
      </c>
      <c r="CW2" s="61">
        <v>1151.4351999999999</v>
      </c>
      <c r="CX2" s="61">
        <v>384.70877000000002</v>
      </c>
      <c r="CY2" s="61">
        <v>3900.1916999999999</v>
      </c>
      <c r="CZ2" s="61">
        <v>1352.4509</v>
      </c>
      <c r="DA2" s="61">
        <v>3597.2712000000001</v>
      </c>
      <c r="DB2" s="61">
        <v>4208.6464999999998</v>
      </c>
      <c r="DC2" s="61">
        <v>4458.6475</v>
      </c>
      <c r="DD2" s="61">
        <v>6236.2103999999999</v>
      </c>
      <c r="DE2" s="61">
        <v>1050.7809</v>
      </c>
      <c r="DF2" s="61">
        <v>4993.7070000000003</v>
      </c>
      <c r="DG2" s="61">
        <v>1438.595</v>
      </c>
      <c r="DH2" s="61">
        <v>53.924720000000001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20.962430000000001</v>
      </c>
      <c r="B6">
        <f>BB2</f>
        <v>6.7928305</v>
      </c>
      <c r="C6">
        <f>BC2</f>
        <v>7.5748568000000001</v>
      </c>
      <c r="D6">
        <f>BD2</f>
        <v>6.5911664999999999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26102</v>
      </c>
      <c r="C2" s="56">
        <f ca="1">YEAR(TODAY())-YEAR(B2)+IF(TODAY()&gt;=DATE(YEAR(TODAY()),MONTH(B2),DAY(B2)),0,-1)</f>
        <v>50</v>
      </c>
      <c r="E2" s="52">
        <v>160</v>
      </c>
      <c r="F2" s="53" t="s">
        <v>275</v>
      </c>
      <c r="G2" s="52">
        <v>56</v>
      </c>
      <c r="H2" s="51" t="s">
        <v>40</v>
      </c>
      <c r="I2" s="72">
        <f>ROUND(G3/E3^2,1)</f>
        <v>21.9</v>
      </c>
    </row>
    <row r="3" spans="1:9" x14ac:dyDescent="0.3">
      <c r="E3" s="51">
        <f>E2/100</f>
        <v>1.6</v>
      </c>
      <c r="F3" s="51" t="s">
        <v>39</v>
      </c>
      <c r="G3" s="51">
        <f>G2</f>
        <v>56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박정환, ID : H1800113)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07일 14:56:51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1" sqref="Z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56</v>
      </c>
      <c r="N12" s="118"/>
      <c r="O12" s="113" t="s">
        <v>270</v>
      </c>
      <c r="P12" s="107"/>
      <c r="Q12" s="90">
        <f>'개인정보 및 신체계측 입력'!I2</f>
        <v>21.9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박정환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84.572000000000003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4.54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10.888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5.3</v>
      </c>
      <c r="L72" s="36" t="s">
        <v>52</v>
      </c>
      <c r="M72" s="36">
        <f>ROUND('DRIs DATA'!K8,1)</f>
        <v>4.5999999999999996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46.12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121.92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58.45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95.21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46.9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342.45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110.8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2022-01-07T05:59:08Z</dcterms:modified>
</cp:coreProperties>
</file>