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<sst xmlns="http://schemas.openxmlformats.org/spreadsheetml/2006/main" count="692" uniqueCount="337">
  <si>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</si>
  <si>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</si>
  <si>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</si>
  <si>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</si>
  <si>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</si>
  <si>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</si>
  <si>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</si>
  <si>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</si>
  <si>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</si>
  <si>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</si>
  <si>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</si>
  <si>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</si>
  <si>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</si>
  <si>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</si>
  <si>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</si>
  <si>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</si>
  <si>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</si>
  <si>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</si>
  <si>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</si>
  <si>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</si>
  <si>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</si>
  <si>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</si>
  <si>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</si>
  <si>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</si>
  <si>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</si>
  <si>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</si>
  <si>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</si>
  <si>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</si>
  <si>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</si>
  <si>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</si>
  <si>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</si>
  <si>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</si>
  <si>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</si>
  <si>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</si>
  <si>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</si>
  <si>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</si>
  <si>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</si>
  <si>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</si>
  <si>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</si>
  <si>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</si>
  <si>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</si>
  <si>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</si>
  <si>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</si>
  <si>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</si>
  <si>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</si>
  <si>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</si>
  <si>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</si>
  <si>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</si>
  <si>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</si>
  <si>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</si>
  <si>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</si>
  <si>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</si>
  <si>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</si>
  <si>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</si>
  <si>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</si>
  <si>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</si>
  <si>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</si>
  <si>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</si>
  <si>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</si>
  <si>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</si>
  <si>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</si>
  <si>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</si>
  <si>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</si>
  <si>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</si>
  <si>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</si>
  <si>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</si>
  <si>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</si>
  <si>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</si>
  <si>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</si>
  <si>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</si>
  <si>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</si>
  <si>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</si>
  <si>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</si>
  <si>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</si>
  <si>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</si>
  <si>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</si>
  <si>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</si>
  <si>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</si>
  <si>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</si>
  <si>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</si>
  <si>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</si>
  <si>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</si>
  <si>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</si>
  <si>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</si>
  <si>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</si>
  <si>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</si>
  <si>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</si>
  <si>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</si>
  <si>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</si>
  <si>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</si>
  <si>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</si>
  <si>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</si>
  <si>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</si>
  <si>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</si>
  <si>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</si>
  <si>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</si>
  <si>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</si>
  <si>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</si>
  <si>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</si>
  <si>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</si>
  <si>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</si>
  <si>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</si>
  <si>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</si>
  <si>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</si>
  <si>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</si>
  <si>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</si>
  <si>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</si>
  <si>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</si>
  <si>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</si>
  <si>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</si>
  <si>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</si>
  <si>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</si>
  <si>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</si>
  <si>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</si>
  <si>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</si>
  <si>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</si>
  <si>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</si>
  <si>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</si>
  <si>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</si>
  <si>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</si>
  <si>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</si>
  <si>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</si>
  <si>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</si>
  <si>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</si>
  <si>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</si>
  <si>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</si>
  <si>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</si>
  <si>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</si>
  <si>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</si>
  <si>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</si>
  <si>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</si>
  <si>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</si>
  <si>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</si>
  <si>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</si>
  <si>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</si>
  <si>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</si>
  <si>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</si>
  <si>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</si>
  <si>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</si>
  <si>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</si>
  <si>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</si>
  <si>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</si>
  <si>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</si>
  <si>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</si>
  <si>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</si>
  <si>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</si>
  <si>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</si>
  <si>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</si>
  <si>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</si>
  <si>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</si>
  <si>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</si>
  <si>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</si>
  <si>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</si>
  <si>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</si>
  <si>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</si>
  <si>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</si>
  <si>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</si>
  <si>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</si>
  <si>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</si>
  <si>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</si>
  <si>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</si>
  <si>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</si>
  <si>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</si>
  <si>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</si>
  <si>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</si>
  <si>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</si>
  <si>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</si>
  <si>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</si>
  <si>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</si>
  <si>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</si>
  <si>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</si>
  <si>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</si>
  <si>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</si>
  <si>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</si>
  <si>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</si>
  <si>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</si>
  <si>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</si>
  <si>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</si>
  <si>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</si>
  <si>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</si>
  <si>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</si>
  <si>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</si>
  <si>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</si>
  <si>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</si>
  <si>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</si>
  <si>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</si>
  <si>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</si>
  <si>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</si>
  <si>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</si>
  <si>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</si>
  <si>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</si>
  <si>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</si>
  <si>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</si>
  <si>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</si>
  <si>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</si>
  <si>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</si>
  <si>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</si>
  <si>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</si>
  <si>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</si>
  <si>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</si>
  <si>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</si>
  <si>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</si>
  <si>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</si>
  <si>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</si>
  <si>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</si>
  <si>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</si>
  <si>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</si>
  <si>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</si>
  <si>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</si>
  <si>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</si>
  <si>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</si>
  <si>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</si>
  <si>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</si>
  <si>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</si>
  <si>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</si>
  <si>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</si>
  <si>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</si>
  <si>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</si>
  <si>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</si>
  <si>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</si>
  <si>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</si>
  <si>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</si>
  <si>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</si>
  <si>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</si>
  <si>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</si>
  <si>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</si>
  <si>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</si>
  <si>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</si>
  <si>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</si>
  <si>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</si>
  <si>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</si>
  <si>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</si>
  <si>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</si>
  <si>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</si>
  <si>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</si>
  <si>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</si>
  <si>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</si>
  <si>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</si>
  <si>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</si>
  <si>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</si>
  <si>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</si>
  <si>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</si>
  <si>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</si>
  <si>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</si>
  <si>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</si>
  <si>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</si>
  <si>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</si>
  <si>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</si>
  <si>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</si>
  <si>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</si>
  <si>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</si>
  <si>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</si>
  <si>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</si>
  <si>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</si>
  <si>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</si>
  <si>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</si>
  <si>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</si>
  <si>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</si>
  <si>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</si>
  <si>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</si>
  <si>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</si>
  <si>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</si>
  <si>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</si>
  <si>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</si>
  <si>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</si>
  <si>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</si>
  <si>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</si>
  <si>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</si>
  <si>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</si>
  <si>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</si>
  <si>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</si>
  <si>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</si>
  <si>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</si>
  <si>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</si>
  <si>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</si>
  <si>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</si>
  <si>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</si>
  <si>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</si>
  <si>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</si>
  <si>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</si>
  <si>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</si>
  <si>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</si>
  <si>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</si>
  <si>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</si>
  <si>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</si>
  <si>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</si>
  <si>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</si>
  <si>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</si>
  <si>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</si>
  <si>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</si>
  <si>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</si>
  <si>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</si>
  <si>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</si>
  <si>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</si>
  <si>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</si>
  <si>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</si>
  <si>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</si>
  <si>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</si>
  <si>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</si>
  <si>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</si>
  <si>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지방</t>
    <phoneticPr fontId="1" type="noConversion"/>
  </si>
  <si>
    <t>n-6불포화</t>
    <phoneticPr fontId="1" type="noConversion"/>
  </si>
  <si>
    <t>식이섬유(g/일)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</si>
  <si>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</si>
  <si>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</si>
  <si>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</si>
  <si>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</si>
  <si>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</si>
  <si>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</si>
  <si>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</si>
  <si>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</si>
  <si>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</si>
  <si>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아연</t>
    <phoneticPr fontId="1" type="noConversion"/>
  </si>
  <si>
    <t>요오드</t>
    <phoneticPr fontId="1" type="noConversion"/>
  </si>
  <si>
    <t>몰리브덴(ug/일)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</si>
  <si>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</si>
  <si>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</si>
  <si>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</si>
  <si>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</si>
  <si>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</si>
  <si>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</si>
  <si>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</si>
  <si>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</si>
  <si>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</si>
  <si>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</si>
  <si>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</si>
  <si>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</si>
  <si>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</si>
  <si>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</si>
  <si>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엽산(μg DFE/일)</t>
    <phoneticPr fontId="1" type="noConversion"/>
  </si>
  <si>
    <t>불소</t>
    <phoneticPr fontId="1" type="noConversion"/>
  </si>
  <si>
    <t>셀레늄</t>
    <phoneticPr fontId="1" type="noConversion"/>
  </si>
  <si>
    <t>구리(ug/일)</t>
    <phoneticPr fontId="1" type="noConversion"/>
  </si>
  <si>
    <t>(설문지 : FFQ 95문항 설문지, 사용자 : 최상호, ID : H1800115)</t>
  </si>
  <si>
    <t>2022년 01월 11일 16:08:06</t>
  </si>
  <si>
    <t>H1800115</t>
  </si>
  <si>
    <t>최상호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</si>
</sst>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210.0264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54184"/>
        <c:axId val="608254576"/>
      </c:barChart>
      <c:catAx>
        <c:axId val="60825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54576"/>
        <c:crosses val="autoZero"/>
        <c:auto val="1"/>
        <c:lblAlgn val="ctr"/>
        <c:lblOffset val="100"/>
        <c:noMultiLvlLbl val="0"/>
      </c:catAx>
      <c:valAx>
        <c:axId val="60825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5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6.1358037000000003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89328"/>
        <c:axId val="612200696"/>
      </c:barChart>
      <c:catAx>
        <c:axId val="61218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200696"/>
        <c:crosses val="autoZero"/>
        <c:auto val="1"/>
        <c:lblAlgn val="ctr"/>
        <c:lblOffset val="100"/>
        <c:noMultiLvlLbl val="0"/>
      </c:catAx>
      <c:valAx>
        <c:axId val="61220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8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2.3447556000000001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6776"/>
        <c:axId val="612193640"/>
      </c:barChart>
      <c:catAx>
        <c:axId val="61219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3640"/>
        <c:crosses val="autoZero"/>
        <c:auto val="1"/>
        <c:lblAlgn val="ctr"/>
        <c:lblOffset val="100"/>
        <c:noMultiLvlLbl val="0"/>
      </c:catAx>
      <c:valAx>
        <c:axId val="61219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3482.1664999999998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89720"/>
        <c:axId val="612192072"/>
      </c:barChart>
      <c:catAx>
        <c:axId val="61218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2072"/>
        <c:crosses val="autoZero"/>
        <c:auto val="1"/>
        <c:lblAlgn val="ctr"/>
        <c:lblOffset val="100"/>
        <c:noMultiLvlLbl val="0"/>
      </c:catAx>
      <c:valAx>
        <c:axId val="61219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8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9510.1710000000003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5992"/>
        <c:axId val="612196384"/>
      </c:barChart>
      <c:catAx>
        <c:axId val="61219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6384"/>
        <c:crosses val="autoZero"/>
        <c:auto val="1"/>
        <c:lblAlgn val="ctr"/>
        <c:lblOffset val="100"/>
        <c:noMultiLvlLbl val="0"/>
      </c:catAx>
      <c:valAx>
        <c:axId val="6121963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236.13272000000001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0112"/>
        <c:axId val="612192464"/>
      </c:barChart>
      <c:catAx>
        <c:axId val="61219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2464"/>
        <c:crosses val="autoZero"/>
        <c:auto val="1"/>
        <c:lblAlgn val="ctr"/>
        <c:lblOffset val="100"/>
        <c:noMultiLvlLbl val="0"/>
      </c:catAx>
      <c:valAx>
        <c:axId val="61219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406.94186000000002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7952"/>
        <c:axId val="612194424"/>
      </c:barChart>
      <c:catAx>
        <c:axId val="61219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4424"/>
        <c:crosses val="autoZero"/>
        <c:auto val="1"/>
        <c:lblAlgn val="ctr"/>
        <c:lblOffset val="100"/>
        <c:noMultiLvlLbl val="0"/>
      </c:catAx>
      <c:valAx>
        <c:axId val="61219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31.248429999999999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8344"/>
        <c:axId val="612199912"/>
      </c:barChart>
      <c:catAx>
        <c:axId val="61219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9912"/>
        <c:crosses val="autoZero"/>
        <c:auto val="1"/>
        <c:lblAlgn val="ctr"/>
        <c:lblOffset val="100"/>
        <c:noMultiLvlLbl val="0"/>
      </c:catAx>
      <c:valAx>
        <c:axId val="612199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2373.3748000000001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200304"/>
        <c:axId val="612195208"/>
      </c:barChart>
      <c:catAx>
        <c:axId val="61220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5208"/>
        <c:crosses val="autoZero"/>
        <c:auto val="1"/>
        <c:lblAlgn val="ctr"/>
        <c:lblOffset val="100"/>
        <c:noMultiLvlLbl val="0"/>
      </c:catAx>
      <c:valAx>
        <c:axId val="612195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20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0.10580415999999999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88936"/>
        <c:axId val="612202264"/>
      </c:barChart>
      <c:catAx>
        <c:axId val="61218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202264"/>
        <c:crosses val="autoZero"/>
        <c:auto val="1"/>
        <c:lblAlgn val="ctr"/>
        <c:lblOffset val="100"/>
        <c:noMultiLvlLbl val="0"/>
      </c:catAx>
      <c:valAx>
        <c:axId val="61220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8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10.6212015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202656"/>
        <c:axId val="612203048"/>
      </c:barChart>
      <c:catAx>
        <c:axId val="61220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203048"/>
        <c:crosses val="autoZero"/>
        <c:auto val="1"/>
        <c:lblAlgn val="ctr"/>
        <c:lblOffset val="100"/>
        <c:noMultiLvlLbl val="0"/>
      </c:catAx>
      <c:valAx>
        <c:axId val="61220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20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76.804169999999999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51048"/>
        <c:axId val="608257320"/>
      </c:barChart>
      <c:catAx>
        <c:axId val="60825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57320"/>
        <c:crosses val="autoZero"/>
        <c:auto val="1"/>
        <c:lblAlgn val="ctr"/>
        <c:lblOffset val="100"/>
        <c:noMultiLvlLbl val="0"/>
      </c:catAx>
      <c:valAx>
        <c:axId val="60825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5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1059.3699999999999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203832"/>
        <c:axId val="612201480"/>
      </c:barChart>
      <c:catAx>
        <c:axId val="61220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201480"/>
        <c:crosses val="autoZero"/>
        <c:auto val="1"/>
        <c:lblAlgn val="ctr"/>
        <c:lblOffset val="100"/>
        <c:noMultiLvlLbl val="0"/>
      </c:catAx>
      <c:valAx>
        <c:axId val="61220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20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245.26390000000001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201872"/>
        <c:axId val="623140968"/>
      </c:barChart>
      <c:catAx>
        <c:axId val="61220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0968"/>
        <c:crosses val="autoZero"/>
        <c:auto val="1"/>
        <c:lblAlgn val="ctr"/>
        <c:lblOffset val="100"/>
        <c:noMultiLvlLbl val="0"/>
      </c:catAx>
      <c:valAx>
        <c:axId val="62314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20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8.0860000000000003</c:v>
                </c:pt>
                <c:pt idx="1">
                  <c:v>26.466000000000001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133520"/>
        <c:axId val="623136656"/>
      </c:barChart>
      <c:catAx>
        <c:axId val="6231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6656"/>
        <c:crosses val="autoZero"/>
        <c:auto val="1"/>
        <c:lblAlgn val="ctr"/>
        <c:lblOffset val="100"/>
        <c:noMultiLvlLbl val="0"/>
      </c:catAx>
      <c:valAx>
        <c:axId val="62313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29.503014</c:v>
                </c:pt>
                <c:pt idx="1">
                  <c:v>38.442979999999999</c:v>
                </c:pt>
                <c:pt idx="2">
                  <c:v>48.480975999999998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1607.2002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3912"/>
        <c:axId val="623142144"/>
      </c:barChart>
      <c:catAx>
        <c:axId val="62313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2144"/>
        <c:crosses val="autoZero"/>
        <c:auto val="1"/>
        <c:lblAlgn val="ctr"/>
        <c:lblOffset val="100"/>
        <c:noMultiLvlLbl val="0"/>
      </c:catAx>
      <c:valAx>
        <c:axId val="62314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68.298339999999996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9792"/>
        <c:axId val="623144888"/>
      </c:barChart>
      <c:catAx>
        <c:axId val="62313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4888"/>
        <c:crosses val="autoZero"/>
        <c:auto val="1"/>
        <c:lblAlgn val="ctr"/>
        <c:lblOffset val="100"/>
        <c:noMultiLvlLbl val="0"/>
      </c:catAx>
      <c:valAx>
        <c:axId val="62314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71.847999999999999</c:v>
                </c:pt>
                <c:pt idx="1">
                  <c:v>11.038</c:v>
                </c:pt>
                <c:pt idx="2">
                  <c:v>17.114000000000001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137440"/>
        <c:axId val="623139400"/>
      </c:barChart>
      <c:catAx>
        <c:axId val="62313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9400"/>
        <c:crosses val="autoZero"/>
        <c:auto val="1"/>
        <c:lblAlgn val="ctr"/>
        <c:lblOffset val="100"/>
        <c:noMultiLvlLbl val="0"/>
      </c:catAx>
      <c:valAx>
        <c:axId val="62313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5617.5326999999997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40576"/>
        <c:axId val="623141360"/>
      </c:barChart>
      <c:catAx>
        <c:axId val="62314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1360"/>
        <c:crosses val="autoZero"/>
        <c:auto val="1"/>
        <c:lblAlgn val="ctr"/>
        <c:lblOffset val="100"/>
        <c:noMultiLvlLbl val="0"/>
      </c:catAx>
      <c:valAx>
        <c:axId val="62314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312.31479999999999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42536"/>
        <c:axId val="623136264"/>
      </c:barChart>
      <c:catAx>
        <c:axId val="62314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6264"/>
        <c:crosses val="autoZero"/>
        <c:auto val="1"/>
        <c:lblAlgn val="ctr"/>
        <c:lblOffset val="100"/>
        <c:noMultiLvlLbl val="0"/>
      </c:catAx>
      <c:valAx>
        <c:axId val="623136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4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1493.8119999999999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4304"/>
        <c:axId val="623142928"/>
      </c:barChart>
      <c:catAx>
        <c:axId val="62313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2928"/>
        <c:crosses val="autoZero"/>
        <c:auto val="1"/>
        <c:lblAlgn val="ctr"/>
        <c:lblOffset val="100"/>
        <c:noMultiLvlLbl val="0"/>
      </c:catAx>
      <c:valAx>
        <c:axId val="62314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9.2884039999999999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56928"/>
        <c:axId val="608258104"/>
      </c:barChart>
      <c:catAx>
        <c:axId val="6082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58104"/>
        <c:crosses val="autoZero"/>
        <c:auto val="1"/>
        <c:lblAlgn val="ctr"/>
        <c:lblOffset val="100"/>
        <c:noMultiLvlLbl val="0"/>
      </c:catAx>
      <c:valAx>
        <c:axId val="60825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19300.787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5480"/>
        <c:axId val="623135872"/>
      </c:barChart>
      <c:catAx>
        <c:axId val="62313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5872"/>
        <c:crosses val="autoZero"/>
        <c:auto val="1"/>
        <c:lblAlgn val="ctr"/>
        <c:lblOffset val="100"/>
        <c:noMultiLvlLbl val="0"/>
      </c:catAx>
      <c:valAx>
        <c:axId val="62313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46.946762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7832"/>
        <c:axId val="623144104"/>
      </c:barChart>
      <c:catAx>
        <c:axId val="62313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4104"/>
        <c:crosses val="autoZero"/>
        <c:auto val="1"/>
        <c:lblAlgn val="ctr"/>
        <c:lblOffset val="100"/>
        <c:noMultiLvlLbl val="0"/>
      </c:catAx>
      <c:valAx>
        <c:axId val="62314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5.1079865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43712"/>
        <c:axId val="623139008"/>
      </c:barChart>
      <c:catAx>
        <c:axId val="6231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9008"/>
        <c:crosses val="autoZero"/>
        <c:auto val="1"/>
        <c:lblAlgn val="ctr"/>
        <c:lblOffset val="100"/>
        <c:noMultiLvlLbl val="0"/>
      </c:catAx>
      <c:valAx>
        <c:axId val="6231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828.35720000000003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58496"/>
        <c:axId val="608259280"/>
      </c:barChart>
      <c:catAx>
        <c:axId val="60825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59280"/>
        <c:crosses val="autoZero"/>
        <c:auto val="1"/>
        <c:lblAlgn val="ctr"/>
        <c:lblOffset val="100"/>
        <c:noMultiLvlLbl val="0"/>
      </c:catAx>
      <c:valAx>
        <c:axId val="60825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3.9662297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65552"/>
        <c:axId val="608263984"/>
      </c:barChart>
      <c:catAx>
        <c:axId val="60826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63984"/>
        <c:crosses val="autoZero"/>
        <c:auto val="1"/>
        <c:lblAlgn val="ctr"/>
        <c:lblOffset val="100"/>
        <c:noMultiLvlLbl val="0"/>
      </c:catAx>
      <c:valAx>
        <c:axId val="608263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6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45.114006000000003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64768"/>
        <c:axId val="608266336"/>
      </c:barChart>
      <c:catAx>
        <c:axId val="6082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66336"/>
        <c:crosses val="autoZero"/>
        <c:auto val="1"/>
        <c:lblAlgn val="ctr"/>
        <c:lblOffset val="100"/>
        <c:noMultiLvlLbl val="0"/>
      </c:catAx>
      <c:valAx>
        <c:axId val="60826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5.1079865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64376"/>
        <c:axId val="608263592"/>
      </c:barChart>
      <c:catAx>
        <c:axId val="60826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63592"/>
        <c:crosses val="autoZero"/>
        <c:auto val="1"/>
        <c:lblAlgn val="ctr"/>
        <c:lblOffset val="100"/>
        <c:noMultiLvlLbl val="0"/>
      </c:catAx>
      <c:valAx>
        <c:axId val="60826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6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1715.5820000000001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1288"/>
        <c:axId val="612199520"/>
      </c:barChart>
      <c:catAx>
        <c:axId val="61219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9520"/>
        <c:crosses val="autoZero"/>
        <c:auto val="1"/>
        <c:lblAlgn val="ctr"/>
        <c:lblOffset val="100"/>
        <c:noMultiLvlLbl val="0"/>
      </c:catAx>
      <c:valAx>
        <c:axId val="61219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30.075523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9128"/>
        <c:axId val="612195600"/>
      </c:barChart>
      <c:catAx>
        <c:axId val="61219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5600"/>
        <c:crosses val="autoZero"/>
        <c:auto val="1"/>
        <c:lblAlgn val="ctr"/>
        <c:lblOffset val="100"/>
        <c:noMultiLvlLbl val="0"/>
      </c:catAx>
      <c:valAx>
        <c:axId val="61219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최상호, ID : H1800115)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11일 16:08:06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5617.5326999999997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210.0264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76.804169999999999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71.847999999999999</v>
      </c>
      <c r="G8" s="59">
        <f>'DRIs DATA 입력'!G8</f>
        <v>11.038</v>
      </c>
      <c r="H8" s="59">
        <f>'DRIs DATA 입력'!H8</f>
        <v>17.114000000000001</v>
      </c>
      <c r="I8" s="46"/>
      <c r="J8" s="59" t="s">
        <v>216</v>
      </c>
      <c r="K8" s="59">
        <f>'DRIs DATA 입력'!K8</f>
        <v>8.0860000000000003</v>
      </c>
      <c r="L8" s="59">
        <f>'DRIs DATA 입력'!L8</f>
        <v>26.466000000000001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1607.2002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68.298339999999996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9.2884039999999999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828.35720000000003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312.31479999999999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5.5452789999999998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3.9662297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45.114006000000003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5.1079865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1715.5820000000001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30.075523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6.1358037000000003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2.3447556000000001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1493.8119999999999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3482.1664999999998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19300.787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9510.1710000000003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236.13272000000001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406.94186000000002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46.946762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31.248429999999999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2373.3748000000001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0.10580415999999999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10.6212015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1059.3699999999999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245.26390000000001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333</v>
      </c>
      <c r="G1" s="62" t="s">
        <v>297</v>
      </c>
      <c r="H1" s="61" t="s">
        <v>334</v>
      </c>
    </row>
    <row r="3" spans="1:27" x14ac:dyDescent="0.3">
      <c r="A3" s="68" t="s">
        <v>298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315</v>
      </c>
      <c r="B4" s="67"/>
      <c r="C4" s="67"/>
      <c r="E4" s="69" t="s">
        <v>316</v>
      </c>
      <c r="F4" s="70"/>
      <c r="G4" s="70"/>
      <c r="H4" s="71"/>
      <c r="J4" s="69" t="s">
        <v>299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300</v>
      </c>
      <c r="H5" s="65" t="s">
        <v>46</v>
      </c>
      <c r="J5" s="65"/>
      <c r="K5" s="65" t="s">
        <v>319</v>
      </c>
      <c r="L5" s="65" t="s">
        <v>301</v>
      </c>
      <c r="N5" s="65"/>
      <c r="O5" s="65" t="s">
        <v>308</v>
      </c>
      <c r="P5" s="65" t="s">
        <v>320</v>
      </c>
      <c r="Q5" s="65" t="s">
        <v>321</v>
      </c>
      <c r="R5" s="65" t="s">
        <v>277</v>
      </c>
      <c r="S5" s="65" t="s">
        <v>276</v>
      </c>
      <c r="U5" s="65"/>
      <c r="V5" s="65" t="s">
        <v>308</v>
      </c>
      <c r="W5" s="65" t="s">
        <v>320</v>
      </c>
      <c r="X5" s="65" t="s">
        <v>321</v>
      </c>
      <c r="Y5" s="65" t="s">
        <v>277</v>
      </c>
      <c r="Z5" s="65" t="s">
        <v>276</v>
      </c>
    </row>
    <row r="6" spans="1:27" x14ac:dyDescent="0.3">
      <c r="A6" s="65" t="s">
        <v>315</v>
      </c>
      <c r="B6" s="65">
        <v>2200</v>
      </c>
      <c r="C6" s="65">
        <v>5617.5326999999997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210.0264</v>
      </c>
      <c r="U6" s="65" t="s">
        <v>302</v>
      </c>
      <c r="V6" s="65">
        <v>0</v>
      </c>
      <c r="W6" s="65">
        <v>0</v>
      </c>
      <c r="X6" s="65">
        <v>25</v>
      </c>
      <c r="Y6" s="65">
        <v>0</v>
      </c>
      <c r="Z6" s="65">
        <v>76.804169999999999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303</v>
      </c>
      <c r="F8" s="65">
        <v>71.847999999999999</v>
      </c>
      <c r="G8" s="65">
        <v>11.038</v>
      </c>
      <c r="H8" s="65">
        <v>17.114000000000001</v>
      </c>
      <c r="J8" s="65" t="s">
        <v>303</v>
      </c>
      <c r="K8" s="65">
        <v>8.0860000000000003</v>
      </c>
      <c r="L8" s="65">
        <v>26.466000000000001</v>
      </c>
    </row>
    <row r="13" spans="1:27" x14ac:dyDescent="0.3">
      <c r="A13" s="66" t="s">
        <v>323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324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325</v>
      </c>
      <c r="P14" s="67"/>
      <c r="Q14" s="67"/>
      <c r="R14" s="67"/>
      <c r="S14" s="67"/>
      <c r="T14" s="67"/>
      <c r="V14" s="67" t="s">
        <v>305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308</v>
      </c>
      <c r="C15" s="65" t="s">
        <v>320</v>
      </c>
      <c r="D15" s="65" t="s">
        <v>321</v>
      </c>
      <c r="E15" s="65" t="s">
        <v>277</v>
      </c>
      <c r="F15" s="65" t="s">
        <v>276</v>
      </c>
      <c r="H15" s="65"/>
      <c r="I15" s="65" t="s">
        <v>308</v>
      </c>
      <c r="J15" s="65" t="s">
        <v>320</v>
      </c>
      <c r="K15" s="65" t="s">
        <v>321</v>
      </c>
      <c r="L15" s="65" t="s">
        <v>277</v>
      </c>
      <c r="M15" s="65" t="s">
        <v>276</v>
      </c>
      <c r="O15" s="65"/>
      <c r="P15" s="65" t="s">
        <v>308</v>
      </c>
      <c r="Q15" s="65" t="s">
        <v>320</v>
      </c>
      <c r="R15" s="65" t="s">
        <v>321</v>
      </c>
      <c r="S15" s="65" t="s">
        <v>277</v>
      </c>
      <c r="T15" s="65" t="s">
        <v>276</v>
      </c>
      <c r="V15" s="65"/>
      <c r="W15" s="65" t="s">
        <v>308</v>
      </c>
      <c r="X15" s="65" t="s">
        <v>320</v>
      </c>
      <c r="Y15" s="65" t="s">
        <v>321</v>
      </c>
      <c r="Z15" s="65" t="s">
        <v>277</v>
      </c>
      <c r="AA15" s="65" t="s">
        <v>276</v>
      </c>
    </row>
    <row r="16" spans="1:27" x14ac:dyDescent="0.3">
      <c r="A16" s="65" t="s">
        <v>278</v>
      </c>
      <c r="B16" s="65">
        <v>530</v>
      </c>
      <c r="C16" s="65">
        <v>750</v>
      </c>
      <c r="D16" s="65">
        <v>0</v>
      </c>
      <c r="E16" s="65">
        <v>3000</v>
      </c>
      <c r="F16" s="65">
        <v>1607.2002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68.298339999999996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9.2884039999999999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828.35720000000003</v>
      </c>
    </row>
    <row r="23" spans="1:62" x14ac:dyDescent="0.3">
      <c r="A23" s="66" t="s">
        <v>279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280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326</v>
      </c>
      <c r="P24" s="67"/>
      <c r="Q24" s="67"/>
      <c r="R24" s="67"/>
      <c r="S24" s="67"/>
      <c r="T24" s="67"/>
      <c r="V24" s="67" t="s">
        <v>327</v>
      </c>
      <c r="W24" s="67"/>
      <c r="X24" s="67"/>
      <c r="Y24" s="67"/>
      <c r="Z24" s="67"/>
      <c r="AA24" s="67"/>
      <c r="AC24" s="67" t="s">
        <v>281</v>
      </c>
      <c r="AD24" s="67"/>
      <c r="AE24" s="67"/>
      <c r="AF24" s="67"/>
      <c r="AG24" s="67"/>
      <c r="AH24" s="67"/>
      <c r="AJ24" s="67" t="s">
        <v>282</v>
      </c>
      <c r="AK24" s="67"/>
      <c r="AL24" s="67"/>
      <c r="AM24" s="67"/>
      <c r="AN24" s="67"/>
      <c r="AO24" s="67"/>
      <c r="AQ24" s="67" t="s">
        <v>328</v>
      </c>
      <c r="AR24" s="67"/>
      <c r="AS24" s="67"/>
      <c r="AT24" s="67"/>
      <c r="AU24" s="67"/>
      <c r="AV24" s="67"/>
      <c r="AX24" s="67" t="s">
        <v>283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308</v>
      </c>
      <c r="C25" s="65" t="s">
        <v>320</v>
      </c>
      <c r="D25" s="65" t="s">
        <v>321</v>
      </c>
      <c r="E25" s="65" t="s">
        <v>277</v>
      </c>
      <c r="F25" s="65" t="s">
        <v>276</v>
      </c>
      <c r="H25" s="65"/>
      <c r="I25" s="65" t="s">
        <v>308</v>
      </c>
      <c r="J25" s="65" t="s">
        <v>320</v>
      </c>
      <c r="K25" s="65" t="s">
        <v>321</v>
      </c>
      <c r="L25" s="65" t="s">
        <v>277</v>
      </c>
      <c r="M25" s="65" t="s">
        <v>276</v>
      </c>
      <c r="O25" s="65"/>
      <c r="P25" s="65" t="s">
        <v>308</v>
      </c>
      <c r="Q25" s="65" t="s">
        <v>320</v>
      </c>
      <c r="R25" s="65" t="s">
        <v>321</v>
      </c>
      <c r="S25" s="65" t="s">
        <v>277</v>
      </c>
      <c r="T25" s="65" t="s">
        <v>276</v>
      </c>
      <c r="V25" s="65"/>
      <c r="W25" s="65" t="s">
        <v>308</v>
      </c>
      <c r="X25" s="65" t="s">
        <v>320</v>
      </c>
      <c r="Y25" s="65" t="s">
        <v>321</v>
      </c>
      <c r="Z25" s="65" t="s">
        <v>277</v>
      </c>
      <c r="AA25" s="65" t="s">
        <v>276</v>
      </c>
      <c r="AC25" s="65"/>
      <c r="AD25" s="65" t="s">
        <v>308</v>
      </c>
      <c r="AE25" s="65" t="s">
        <v>320</v>
      </c>
      <c r="AF25" s="65" t="s">
        <v>321</v>
      </c>
      <c r="AG25" s="65" t="s">
        <v>277</v>
      </c>
      <c r="AH25" s="65" t="s">
        <v>276</v>
      </c>
      <c r="AJ25" s="65"/>
      <c r="AK25" s="65" t="s">
        <v>308</v>
      </c>
      <c r="AL25" s="65" t="s">
        <v>320</v>
      </c>
      <c r="AM25" s="65" t="s">
        <v>321</v>
      </c>
      <c r="AN25" s="65" t="s">
        <v>277</v>
      </c>
      <c r="AO25" s="65" t="s">
        <v>276</v>
      </c>
      <c r="AQ25" s="65"/>
      <c r="AR25" s="65" t="s">
        <v>308</v>
      </c>
      <c r="AS25" s="65" t="s">
        <v>320</v>
      </c>
      <c r="AT25" s="65" t="s">
        <v>321</v>
      </c>
      <c r="AU25" s="65" t="s">
        <v>277</v>
      </c>
      <c r="AV25" s="65" t="s">
        <v>276</v>
      </c>
      <c r="AX25" s="65"/>
      <c r="AY25" s="65" t="s">
        <v>308</v>
      </c>
      <c r="AZ25" s="65" t="s">
        <v>320</v>
      </c>
      <c r="BA25" s="65" t="s">
        <v>321</v>
      </c>
      <c r="BB25" s="65" t="s">
        <v>277</v>
      </c>
      <c r="BC25" s="65" t="s">
        <v>276</v>
      </c>
      <c r="BE25" s="65"/>
      <c r="BF25" s="65" t="s">
        <v>308</v>
      </c>
      <c r="BG25" s="65" t="s">
        <v>320</v>
      </c>
      <c r="BH25" s="65" t="s">
        <v>321</v>
      </c>
      <c r="BI25" s="65" t="s">
        <v>277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312.31479999999999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5.5452789999999998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3.9662297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45.114006000000003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5.1079865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1715.5820000000001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30.075523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6.1358037000000003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2.3447556000000001</v>
      </c>
    </row>
    <row r="33" spans="1:68" x14ac:dyDescent="0.3">
      <c r="A33" s="66" t="s">
        <v>284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286</v>
      </c>
      <c r="W34" s="67"/>
      <c r="X34" s="67"/>
      <c r="Y34" s="67"/>
      <c r="Z34" s="67"/>
      <c r="AA34" s="67"/>
      <c r="AC34" s="67" t="s">
        <v>287</v>
      </c>
      <c r="AD34" s="67"/>
      <c r="AE34" s="67"/>
      <c r="AF34" s="67"/>
      <c r="AG34" s="67"/>
      <c r="AH34" s="67"/>
      <c r="AJ34" s="67" t="s">
        <v>288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308</v>
      </c>
      <c r="C35" s="65" t="s">
        <v>320</v>
      </c>
      <c r="D35" s="65" t="s">
        <v>321</v>
      </c>
      <c r="E35" s="65" t="s">
        <v>277</v>
      </c>
      <c r="F35" s="65" t="s">
        <v>276</v>
      </c>
      <c r="H35" s="65"/>
      <c r="I35" s="65" t="s">
        <v>308</v>
      </c>
      <c r="J35" s="65" t="s">
        <v>320</v>
      </c>
      <c r="K35" s="65" t="s">
        <v>321</v>
      </c>
      <c r="L35" s="65" t="s">
        <v>277</v>
      </c>
      <c r="M35" s="65" t="s">
        <v>276</v>
      </c>
      <c r="O35" s="65"/>
      <c r="P35" s="65" t="s">
        <v>308</v>
      </c>
      <c r="Q35" s="65" t="s">
        <v>320</v>
      </c>
      <c r="R35" s="65" t="s">
        <v>321</v>
      </c>
      <c r="S35" s="65" t="s">
        <v>277</v>
      </c>
      <c r="T35" s="65" t="s">
        <v>276</v>
      </c>
      <c r="V35" s="65"/>
      <c r="W35" s="65" t="s">
        <v>308</v>
      </c>
      <c r="X35" s="65" t="s">
        <v>320</v>
      </c>
      <c r="Y35" s="65" t="s">
        <v>321</v>
      </c>
      <c r="Z35" s="65" t="s">
        <v>277</v>
      </c>
      <c r="AA35" s="65" t="s">
        <v>276</v>
      </c>
      <c r="AC35" s="65"/>
      <c r="AD35" s="65" t="s">
        <v>308</v>
      </c>
      <c r="AE35" s="65" t="s">
        <v>320</v>
      </c>
      <c r="AF35" s="65" t="s">
        <v>321</v>
      </c>
      <c r="AG35" s="65" t="s">
        <v>277</v>
      </c>
      <c r="AH35" s="65" t="s">
        <v>276</v>
      </c>
      <c r="AJ35" s="65"/>
      <c r="AK35" s="65" t="s">
        <v>308</v>
      </c>
      <c r="AL35" s="65" t="s">
        <v>320</v>
      </c>
      <c r="AM35" s="65" t="s">
        <v>321</v>
      </c>
      <c r="AN35" s="65" t="s">
        <v>277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1493.8119999999999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3482.1664999999998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19300.787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9510.1710000000003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236.13272000000001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406.94186000000002</v>
      </c>
    </row>
    <row r="43" spans="1:68" x14ac:dyDescent="0.3">
      <c r="A43" s="66" t="s">
        <v>289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290</v>
      </c>
      <c r="B44" s="67"/>
      <c r="C44" s="67"/>
      <c r="D44" s="67"/>
      <c r="E44" s="67"/>
      <c r="F44" s="67"/>
      <c r="H44" s="67" t="s">
        <v>312</v>
      </c>
      <c r="I44" s="67"/>
      <c r="J44" s="67"/>
      <c r="K44" s="67"/>
      <c r="L44" s="67"/>
      <c r="M44" s="67"/>
      <c r="O44" s="67" t="s">
        <v>291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292</v>
      </c>
      <c r="AD44" s="67"/>
      <c r="AE44" s="67"/>
      <c r="AF44" s="67"/>
      <c r="AG44" s="67"/>
      <c r="AH44" s="67"/>
      <c r="AJ44" s="67" t="s">
        <v>313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293</v>
      </c>
      <c r="AY44" s="67"/>
      <c r="AZ44" s="67"/>
      <c r="BA44" s="67"/>
      <c r="BB44" s="67"/>
      <c r="BC44" s="67"/>
      <c r="BE44" s="67" t="s">
        <v>294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308</v>
      </c>
      <c r="C45" s="65" t="s">
        <v>320</v>
      </c>
      <c r="D45" s="65" t="s">
        <v>321</v>
      </c>
      <c r="E45" s="65" t="s">
        <v>277</v>
      </c>
      <c r="F45" s="65" t="s">
        <v>276</v>
      </c>
      <c r="H45" s="65"/>
      <c r="I45" s="65" t="s">
        <v>308</v>
      </c>
      <c r="J45" s="65" t="s">
        <v>320</v>
      </c>
      <c r="K45" s="65" t="s">
        <v>321</v>
      </c>
      <c r="L45" s="65" t="s">
        <v>277</v>
      </c>
      <c r="M45" s="65" t="s">
        <v>276</v>
      </c>
      <c r="O45" s="65"/>
      <c r="P45" s="65" t="s">
        <v>308</v>
      </c>
      <c r="Q45" s="65" t="s">
        <v>320</v>
      </c>
      <c r="R45" s="65" t="s">
        <v>321</v>
      </c>
      <c r="S45" s="65" t="s">
        <v>277</v>
      </c>
      <c r="T45" s="65" t="s">
        <v>276</v>
      </c>
      <c r="V45" s="65"/>
      <c r="W45" s="65" t="s">
        <v>308</v>
      </c>
      <c r="X45" s="65" t="s">
        <v>320</v>
      </c>
      <c r="Y45" s="65" t="s">
        <v>321</v>
      </c>
      <c r="Z45" s="65" t="s">
        <v>277</v>
      </c>
      <c r="AA45" s="65" t="s">
        <v>276</v>
      </c>
      <c r="AC45" s="65"/>
      <c r="AD45" s="65" t="s">
        <v>308</v>
      </c>
      <c r="AE45" s="65" t="s">
        <v>320</v>
      </c>
      <c r="AF45" s="65" t="s">
        <v>321</v>
      </c>
      <c r="AG45" s="65" t="s">
        <v>277</v>
      </c>
      <c r="AH45" s="65" t="s">
        <v>276</v>
      </c>
      <c r="AJ45" s="65"/>
      <c r="AK45" s="65" t="s">
        <v>308</v>
      </c>
      <c r="AL45" s="65" t="s">
        <v>320</v>
      </c>
      <c r="AM45" s="65" t="s">
        <v>321</v>
      </c>
      <c r="AN45" s="65" t="s">
        <v>277</v>
      </c>
      <c r="AO45" s="65" t="s">
        <v>276</v>
      </c>
      <c r="AQ45" s="65"/>
      <c r="AR45" s="65" t="s">
        <v>308</v>
      </c>
      <c r="AS45" s="65" t="s">
        <v>320</v>
      </c>
      <c r="AT45" s="65" t="s">
        <v>321</v>
      </c>
      <c r="AU45" s="65" t="s">
        <v>277</v>
      </c>
      <c r="AV45" s="65" t="s">
        <v>276</v>
      </c>
      <c r="AX45" s="65"/>
      <c r="AY45" s="65" t="s">
        <v>308</v>
      </c>
      <c r="AZ45" s="65" t="s">
        <v>320</v>
      </c>
      <c r="BA45" s="65" t="s">
        <v>321</v>
      </c>
      <c r="BB45" s="65" t="s">
        <v>277</v>
      </c>
      <c r="BC45" s="65" t="s">
        <v>276</v>
      </c>
      <c r="BE45" s="65"/>
      <c r="BF45" s="65" t="s">
        <v>308</v>
      </c>
      <c r="BG45" s="65" t="s">
        <v>320</v>
      </c>
      <c r="BH45" s="65" t="s">
        <v>321</v>
      </c>
      <c r="BI45" s="65" t="s">
        <v>277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46.946762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31.248429999999999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2373.3748000000001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0.10580415999999999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10.6212015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1059.3699999999999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245.26390000000001</v>
      </c>
      <c r="AX46" s="65" t="s">
        <v>314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306</v>
      </c>
      <c r="D2" s="61">
        <v>50</v>
      </c>
      <c r="E2" s="61">
        <v>5617.5326999999997</v>
      </c>
      <c r="F2" s="61">
        <v>881.76074000000006</v>
      </c>
      <c r="G2" s="61">
        <v>135.46476999999999</v>
      </c>
      <c r="H2" s="61">
        <v>87.610249999999994</v>
      </c>
      <c r="I2" s="61">
        <v>47.854509999999998</v>
      </c>
      <c r="J2" s="61">
        <v>210.0264</v>
      </c>
      <c r="K2" s="61">
        <v>117.51193000000001</v>
      </c>
      <c r="L2" s="61">
        <v>92.514465000000001</v>
      </c>
      <c r="M2" s="61">
        <v>76.804169999999999</v>
      </c>
      <c r="N2" s="61">
        <v>8.3715860000000006</v>
      </c>
      <c r="O2" s="61">
        <v>42.239142999999999</v>
      </c>
      <c r="P2" s="61">
        <v>2568.7312000000002</v>
      </c>
      <c r="Q2" s="61">
        <v>82.997020000000006</v>
      </c>
      <c r="R2" s="61">
        <v>1607.2002</v>
      </c>
      <c r="S2" s="61">
        <v>208.95831000000001</v>
      </c>
      <c r="T2" s="61">
        <v>16778.903999999999</v>
      </c>
      <c r="U2" s="61">
        <v>9.2884039999999999</v>
      </c>
      <c r="V2" s="61">
        <v>68.298339999999996</v>
      </c>
      <c r="W2" s="61">
        <v>828.35720000000003</v>
      </c>
      <c r="X2" s="61">
        <v>312.31479999999999</v>
      </c>
      <c r="Y2" s="61">
        <v>5.5452789999999998</v>
      </c>
      <c r="Z2" s="61">
        <v>3.9662297</v>
      </c>
      <c r="AA2" s="61">
        <v>45.114006000000003</v>
      </c>
      <c r="AB2" s="61">
        <v>5.1079865</v>
      </c>
      <c r="AC2" s="61">
        <v>1715.5820000000001</v>
      </c>
      <c r="AD2" s="61">
        <v>30.075523</v>
      </c>
      <c r="AE2" s="61">
        <v>6.1358037000000003</v>
      </c>
      <c r="AF2" s="61">
        <v>2.3447556000000001</v>
      </c>
      <c r="AG2" s="61">
        <v>1493.8119999999999</v>
      </c>
      <c r="AH2" s="61">
        <v>913.07309999999995</v>
      </c>
      <c r="AI2" s="61">
        <v>580.73895000000005</v>
      </c>
      <c r="AJ2" s="61">
        <v>3482.1664999999998</v>
      </c>
      <c r="AK2" s="61">
        <v>19300.787</v>
      </c>
      <c r="AL2" s="61">
        <v>236.13272000000001</v>
      </c>
      <c r="AM2" s="61">
        <v>9510.1710000000003</v>
      </c>
      <c r="AN2" s="61">
        <v>406.94186000000002</v>
      </c>
      <c r="AO2" s="61">
        <v>46.946762</v>
      </c>
      <c r="AP2" s="61">
        <v>34.612470000000002</v>
      </c>
      <c r="AQ2" s="61">
        <v>12.334294</v>
      </c>
      <c r="AR2" s="61">
        <v>31.248429999999999</v>
      </c>
      <c r="AS2" s="61">
        <v>2373.3748000000001</v>
      </c>
      <c r="AT2" s="61">
        <v>0.10580415999999999</v>
      </c>
      <c r="AU2" s="61">
        <v>10.6212015</v>
      </c>
      <c r="AV2" s="61">
        <v>1059.3699999999999</v>
      </c>
      <c r="AW2" s="61">
        <v>245.26390000000001</v>
      </c>
      <c r="AX2" s="61">
        <v>0.57112450000000003</v>
      </c>
      <c r="AY2" s="61">
        <v>5.901078</v>
      </c>
      <c r="AZ2" s="61">
        <v>847.89210000000003</v>
      </c>
      <c r="BA2" s="61">
        <v>116.44808</v>
      </c>
      <c r="BB2" s="61">
        <v>29.503014</v>
      </c>
      <c r="BC2" s="61">
        <v>38.442979999999999</v>
      </c>
      <c r="BD2" s="61">
        <v>48.480975999999998</v>
      </c>
      <c r="BE2" s="61">
        <v>2.5186744000000001</v>
      </c>
      <c r="BF2" s="61">
        <v>14.517486999999999</v>
      </c>
      <c r="BG2" s="61">
        <v>2.7754896000000001E-3</v>
      </c>
      <c r="BH2" s="61">
        <v>7.7224867000000004E-3</v>
      </c>
      <c r="BI2" s="61">
        <v>9.0920229999999994E-3</v>
      </c>
      <c r="BJ2" s="61">
        <v>0.10599030600000001</v>
      </c>
      <c r="BK2" s="61">
        <v>2.1349920000000001E-4</v>
      </c>
      <c r="BL2" s="61">
        <v>0.78550920000000002</v>
      </c>
      <c r="BM2" s="61">
        <v>9.6148889999999998</v>
      </c>
      <c r="BN2" s="61">
        <v>3.2836289999999999</v>
      </c>
      <c r="BO2" s="61">
        <v>194.62576000000001</v>
      </c>
      <c r="BP2" s="61">
        <v>27.637025999999999</v>
      </c>
      <c r="BQ2" s="61">
        <v>52.372025000000001</v>
      </c>
      <c r="BR2" s="61">
        <v>201.96503999999999</v>
      </c>
      <c r="BS2" s="61">
        <v>161.71672000000001</v>
      </c>
      <c r="BT2" s="61">
        <v>38.157539999999997</v>
      </c>
      <c r="BU2" s="61">
        <v>0.32200437999999998</v>
      </c>
      <c r="BV2" s="61">
        <v>0.13276318000000001</v>
      </c>
      <c r="BW2" s="61">
        <v>2.3962881999999999</v>
      </c>
      <c r="BX2" s="61">
        <v>4.1598069999999998</v>
      </c>
      <c r="BY2" s="61">
        <v>0.33850896000000003</v>
      </c>
      <c r="BZ2" s="61">
        <v>2.6134190000000001E-3</v>
      </c>
      <c r="CA2" s="61">
        <v>2.4897667999999999</v>
      </c>
      <c r="CB2" s="61">
        <v>7.4310500000000002E-2</v>
      </c>
      <c r="CC2" s="61">
        <v>0.63449717000000005</v>
      </c>
      <c r="CD2" s="61">
        <v>5.4870970000000003</v>
      </c>
      <c r="CE2" s="61">
        <v>0.19036407999999999</v>
      </c>
      <c r="CF2" s="61">
        <v>0.50087749999999998</v>
      </c>
      <c r="CG2" s="61">
        <v>2.4899998E-6</v>
      </c>
      <c r="CH2" s="61">
        <v>0.11280105999999999</v>
      </c>
      <c r="CI2" s="61">
        <v>1.5351467000000001E-2</v>
      </c>
      <c r="CJ2" s="61">
        <v>11.9942665</v>
      </c>
      <c r="CK2" s="61">
        <v>4.715772E-2</v>
      </c>
      <c r="CL2" s="61">
        <v>3.3234606000000002</v>
      </c>
      <c r="CM2" s="61">
        <v>9.2587790000000005</v>
      </c>
      <c r="CN2" s="61">
        <v>6721.31</v>
      </c>
      <c r="CO2" s="61">
        <v>11695.679</v>
      </c>
      <c r="CP2" s="61">
        <v>7110.9110000000001</v>
      </c>
      <c r="CQ2" s="61">
        <v>2575.3407999999999</v>
      </c>
      <c r="CR2" s="61">
        <v>1537.33</v>
      </c>
      <c r="CS2" s="61">
        <v>1093.3701000000001</v>
      </c>
      <c r="CT2" s="61">
        <v>6880.5119999999997</v>
      </c>
      <c r="CU2" s="61">
        <v>4241.3594000000003</v>
      </c>
      <c r="CV2" s="61">
        <v>3363.2869999999998</v>
      </c>
      <c r="CW2" s="61">
        <v>4734.8450000000003</v>
      </c>
      <c r="CX2" s="61">
        <v>1439.9863</v>
      </c>
      <c r="CY2" s="61">
        <v>8395.3369999999995</v>
      </c>
      <c r="CZ2" s="61">
        <v>3962.7993000000001</v>
      </c>
      <c r="DA2" s="61">
        <v>10298.35</v>
      </c>
      <c r="DB2" s="61">
        <v>9410.3359999999993</v>
      </c>
      <c r="DC2" s="61">
        <v>14659.593999999999</v>
      </c>
      <c r="DD2" s="61">
        <v>26031.256000000001</v>
      </c>
      <c r="DE2" s="61">
        <v>5244.4809999999998</v>
      </c>
      <c r="DF2" s="61">
        <v>11320.003000000001</v>
      </c>
      <c r="DG2" s="61">
        <v>5700.0024000000003</v>
      </c>
      <c r="DH2" s="61">
        <v>415.80432000000002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116.44808</v>
      </c>
      <c r="B6">
        <f>BB2</f>
        <v>29.503014</v>
      </c>
      <c r="C6">
        <f>BC2</f>
        <v>38.442979999999999</v>
      </c>
      <c r="D6">
        <f>BD2</f>
        <v>48.480975999999998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25965</v>
      </c>
      <c r="C2" s="56">
        <f ca="1">YEAR(TODAY())-YEAR(B2)+IF(TODAY()&gt;=DATE(YEAR(TODAY()),MONTH(B2),DAY(B2)),0,-1)</f>
        <v>50</v>
      </c>
      <c r="E2" s="52">
        <v>173</v>
      </c>
      <c r="F2" s="53" t="s">
        <v>39</v>
      </c>
      <c r="G2" s="52">
        <v>78</v>
      </c>
      <c r="H2" s="51" t="s">
        <v>41</v>
      </c>
      <c r="I2" s="72">
        <f>ROUND(G3/E3^2,1)</f>
        <v>26.1</v>
      </c>
    </row>
    <row r="3" spans="1:9" x14ac:dyDescent="0.3">
      <c r="E3" s="51">
        <f>E2/100</f>
        <v>1.73</v>
      </c>
      <c r="F3" s="51" t="s">
        <v>40</v>
      </c>
      <c r="G3" s="51">
        <f>G2</f>
        <v>78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최상호, ID : H1800115)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11일 16:08:06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44572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50</v>
      </c>
      <c r="G12" s="94"/>
      <c r="H12" s="94"/>
      <c r="I12" s="94"/>
      <c r="K12" s="123">
        <f>'개인정보 및 신체계측 입력'!E2</f>
        <v>173</v>
      </c>
      <c r="L12" s="124"/>
      <c r="M12" s="117">
        <f>'개인정보 및 신체계측 입력'!G2</f>
        <v>78</v>
      </c>
      <c r="N12" s="118"/>
      <c r="O12" s="113" t="s">
        <v>271</v>
      </c>
      <c r="P12" s="107"/>
      <c r="Q12" s="90">
        <f>'개인정보 및 신체계측 입력'!I2</f>
        <v>26.1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최상호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71.847999999999999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11.038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17.114000000000001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26.5</v>
      </c>
      <c r="L72" s="36" t="s">
        <v>53</v>
      </c>
      <c r="M72" s="36">
        <f>ROUND('DRIs DATA'!K8,1)</f>
        <v>8.1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214.29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569.15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312.31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340.53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186.73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1286.72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469.47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2022-01-11T07:13:00Z</dcterms:modified>
</cp:coreProperties>
</file>