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<sst xmlns="http://schemas.openxmlformats.org/spreadsheetml/2006/main" count="692" uniqueCount="337">
  <si>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</si>
  <si>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</si>
  <si>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</si>
  <si>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</si>
  <si>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</si>
  <si>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</si>
  <si>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</si>
  <si>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</si>
  <si>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</si>
  <si>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</si>
  <si>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</si>
  <si>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</si>
  <si>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</si>
  <si>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</si>
  <si>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</si>
  <si>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</si>
  <si>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</si>
  <si>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</si>
  <si>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</si>
  <si>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</si>
  <si>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</si>
  <si>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</si>
  <si>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</si>
  <si>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</si>
  <si>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</si>
  <si>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</si>
  <si>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</si>
  <si>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</si>
  <si>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</si>
  <si>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</si>
  <si>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</si>
  <si>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</si>
  <si>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</si>
  <si>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</si>
  <si>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</si>
  <si>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</si>
  <si>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</si>
  <si>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</si>
  <si>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</si>
  <si>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</si>
  <si>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</si>
  <si>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</si>
  <si>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</si>
  <si>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</si>
  <si>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</si>
  <si>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</si>
  <si>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</si>
  <si>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</si>
  <si>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</si>
  <si>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</si>
  <si>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</si>
  <si>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</si>
  <si>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</si>
  <si>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</si>
  <si>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</si>
  <si>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</si>
  <si>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</si>
  <si>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</si>
  <si>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</si>
  <si>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</si>
  <si>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</si>
  <si>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</si>
  <si>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</si>
  <si>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</si>
  <si>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</si>
  <si>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</si>
  <si>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</si>
  <si>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</si>
  <si>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</si>
  <si>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</si>
  <si>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</si>
  <si>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</si>
  <si>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</si>
  <si>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</si>
  <si>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</si>
  <si>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</si>
  <si>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</si>
  <si>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</si>
  <si>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</si>
  <si>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</si>
  <si>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</si>
  <si>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</si>
  <si>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</si>
  <si>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</si>
  <si>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</si>
  <si>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</si>
  <si>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</si>
  <si>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</si>
  <si>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</si>
  <si>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</si>
  <si>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</si>
  <si>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</si>
  <si>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</si>
  <si>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</si>
  <si>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</si>
  <si>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</si>
  <si>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</si>
  <si>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</si>
  <si>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</si>
  <si>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</si>
  <si>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</si>
  <si>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</si>
  <si>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</si>
  <si>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</si>
  <si>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</si>
  <si>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</si>
  <si>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</si>
  <si>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</si>
  <si>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</si>
  <si>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</si>
  <si>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</si>
  <si>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</si>
  <si>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</si>
  <si>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</si>
  <si>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</si>
  <si>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</si>
  <si>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</si>
  <si>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</si>
  <si>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</si>
  <si>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</si>
  <si>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</si>
  <si>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</si>
  <si>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</si>
  <si>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</si>
  <si>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</si>
  <si>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</si>
  <si>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</si>
  <si>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</si>
  <si>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</si>
  <si>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</si>
  <si>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</si>
  <si>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</si>
  <si>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</si>
  <si>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</si>
  <si>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</si>
  <si>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</si>
  <si>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</si>
  <si>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</si>
  <si>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</si>
  <si>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</si>
  <si>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</si>
  <si>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</si>
  <si>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</si>
  <si>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</si>
  <si>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</si>
  <si>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</si>
  <si>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</si>
  <si>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</si>
  <si>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</si>
  <si>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</si>
  <si>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</si>
  <si>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</si>
  <si>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</si>
  <si>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</si>
  <si>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</si>
  <si>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</si>
  <si>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</si>
  <si>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</si>
  <si>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</si>
  <si>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</si>
  <si>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</si>
  <si>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</si>
  <si>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</si>
  <si>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</si>
  <si>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</si>
  <si>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</si>
  <si>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</si>
  <si>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</si>
  <si>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</si>
  <si>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</si>
  <si>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</si>
  <si>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</si>
  <si>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</si>
  <si>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</si>
  <si>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</si>
  <si>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</si>
  <si>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</si>
  <si>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</si>
  <si>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</si>
  <si>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</si>
  <si>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</si>
  <si>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</si>
  <si>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</si>
  <si>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</si>
  <si>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</si>
  <si>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</si>
  <si>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</si>
  <si>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</si>
  <si>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</si>
  <si>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</si>
  <si>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</si>
  <si>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</si>
  <si>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</si>
  <si>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</si>
  <si>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</si>
  <si>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</si>
  <si>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</si>
  <si>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</si>
  <si>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</si>
  <si>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</si>
  <si>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</si>
  <si>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</si>
  <si>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</si>
  <si>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</si>
  <si>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</si>
  <si>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</si>
  <si>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</si>
  <si>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</si>
  <si>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</si>
  <si>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</si>
  <si>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</si>
  <si>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</si>
  <si>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</si>
  <si>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</si>
  <si>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</si>
  <si>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</si>
  <si>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</si>
  <si>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</si>
  <si>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</si>
  <si>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</si>
  <si>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</si>
  <si>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</si>
  <si>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</si>
  <si>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</si>
  <si>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</si>
  <si>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</si>
  <si>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</si>
  <si>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</si>
  <si>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</si>
  <si>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</si>
  <si>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</si>
  <si>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</si>
  <si>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</si>
  <si>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</si>
  <si>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</si>
  <si>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</si>
  <si>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</si>
  <si>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</si>
  <si>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</si>
  <si>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</si>
  <si>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</si>
  <si>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</si>
  <si>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</si>
  <si>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</si>
  <si>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</si>
  <si>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</si>
  <si>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</si>
  <si>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</si>
  <si>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</si>
  <si>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</si>
  <si>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</si>
  <si>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</si>
  <si>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</si>
  <si>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</si>
  <si>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</si>
  <si>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</si>
  <si>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</si>
  <si>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</si>
  <si>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</si>
  <si>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</si>
  <si>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</si>
  <si>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</si>
  <si>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</si>
  <si>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</si>
  <si>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</si>
  <si>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</si>
  <si>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</si>
  <si>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</si>
  <si>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</si>
  <si>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</si>
  <si>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</si>
  <si>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</si>
  <si>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</si>
  <si>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</si>
  <si>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</si>
  <si>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</si>
  <si>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</si>
  <si>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</si>
  <si>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</si>
  <si>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</si>
  <si>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</si>
  <si>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</si>
  <si>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</si>
  <si>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</si>
  <si>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</si>
  <si>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</si>
  <si>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상한섭취량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</si>
  <si>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</si>
  <si>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</si>
  <si>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</si>
  <si>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</si>
  <si>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</si>
  <si>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</si>
  <si>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</si>
  <si>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</si>
  <si>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</si>
  <si>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</si>
  <si>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</si>
  <si>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출력시각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</si>
  <si>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</si>
  <si>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</si>
  <si>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</si>
  <si>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</si>
  <si>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망간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</si>
  <si>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</si>
  <si>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</si>
  <si>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</si>
  <si>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</si>
  <si>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</si>
  <si>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</si>
  <si>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</si>
  <si>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</si>
  <si>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</si>
  <si>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정보</t>
    <phoneticPr fontId="1" type="noConversion"/>
  </si>
  <si>
    <t>(설문지 : FFQ 95문항 설문지, 사용자 : 유소희, ID : H1800117)</t>
  </si>
  <si>
    <t>2022년 01월 24일 16:59:45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</si>
  <si>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</si>
  <si>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</si>
  <si>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</si>
  <si>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</si>
  <si>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</si>
  <si>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</si>
  <si>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</si>
  <si>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</si>
  <si>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</si>
  <si>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</si>
  <si>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</si>
  <si>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</si>
  <si>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</si>
  <si>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</si>
  <si>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</si>
  <si>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</si>
  <si>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</si>
  <si>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몰리브덴(ug/일)</t>
    <phoneticPr fontId="1" type="noConversion"/>
  </si>
  <si>
    <t>크롬(ug/일)</t>
    <phoneticPr fontId="1" type="noConversion"/>
  </si>
  <si>
    <t>H1800117</t>
  </si>
  <si>
    <t>유소희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</si>
</sst>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112.25094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1368"/>
        <c:axId val="550083920"/>
      </c:barChart>
      <c:catAx>
        <c:axId val="5500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83920"/>
        <c:crosses val="autoZero"/>
        <c:auto val="1"/>
        <c:lblAlgn val="ctr"/>
        <c:lblOffset val="100"/>
        <c:noMultiLvlLbl val="0"/>
      </c:catAx>
      <c:valAx>
        <c:axId val="55008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3.9809264999999998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8032"/>
        <c:axId val="550096072"/>
      </c:barChart>
      <c:catAx>
        <c:axId val="55009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96072"/>
        <c:crosses val="autoZero"/>
        <c:auto val="1"/>
        <c:lblAlgn val="ctr"/>
        <c:lblOffset val="100"/>
        <c:noMultiLvlLbl val="0"/>
      </c:catAx>
      <c:valAx>
        <c:axId val="55009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3.5765886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9600"/>
        <c:axId val="550099992"/>
      </c:barChart>
      <c:catAx>
        <c:axId val="5500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99992"/>
        <c:crosses val="autoZero"/>
        <c:auto val="1"/>
        <c:lblAlgn val="ctr"/>
        <c:lblOffset val="100"/>
        <c:noMultiLvlLbl val="0"/>
      </c:catAx>
      <c:valAx>
        <c:axId val="55009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2054.9713999999999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5288"/>
        <c:axId val="550095680"/>
      </c:barChart>
      <c:catAx>
        <c:axId val="55009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95680"/>
        <c:crosses val="autoZero"/>
        <c:auto val="1"/>
        <c:lblAlgn val="ctr"/>
        <c:lblOffset val="100"/>
        <c:noMultiLvlLbl val="0"/>
      </c:catAx>
      <c:valAx>
        <c:axId val="55009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5454.9624000000003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6856"/>
        <c:axId val="550097248"/>
      </c:barChart>
      <c:catAx>
        <c:axId val="55009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97248"/>
        <c:crosses val="autoZero"/>
        <c:auto val="1"/>
        <c:lblAlgn val="ctr"/>
        <c:lblOffset val="100"/>
        <c:noMultiLvlLbl val="0"/>
      </c:catAx>
      <c:valAx>
        <c:axId val="550097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276.28616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2552"/>
        <c:axId val="550079216"/>
      </c:barChart>
      <c:catAx>
        <c:axId val="55007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79216"/>
        <c:crosses val="autoZero"/>
        <c:auto val="1"/>
        <c:lblAlgn val="ctr"/>
        <c:lblOffset val="100"/>
        <c:noMultiLvlLbl val="0"/>
      </c:catAx>
      <c:valAx>
        <c:axId val="55007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189.5385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6080"/>
        <c:axId val="550069808"/>
      </c:barChart>
      <c:catAx>
        <c:axId val="55007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9808"/>
        <c:crosses val="autoZero"/>
        <c:auto val="1"/>
        <c:lblAlgn val="ctr"/>
        <c:lblOffset val="100"/>
        <c:noMultiLvlLbl val="0"/>
      </c:catAx>
      <c:valAx>
        <c:axId val="55006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18.107697000000002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4120"/>
        <c:axId val="550074512"/>
      </c:barChart>
      <c:catAx>
        <c:axId val="55007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74512"/>
        <c:crosses val="autoZero"/>
        <c:auto val="1"/>
        <c:lblAlgn val="ctr"/>
        <c:lblOffset val="100"/>
        <c:noMultiLvlLbl val="0"/>
      </c:catAx>
      <c:valAx>
        <c:axId val="550074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1210.3086000000001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0592"/>
        <c:axId val="550073336"/>
      </c:barChart>
      <c:catAx>
        <c:axId val="55007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73336"/>
        <c:crosses val="autoZero"/>
        <c:auto val="1"/>
        <c:lblAlgn val="ctr"/>
        <c:lblOffset val="100"/>
        <c:noMultiLvlLbl val="0"/>
      </c:catAx>
      <c:valAx>
        <c:axId val="550073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5.6227510000000001E-2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4904"/>
        <c:axId val="550078824"/>
      </c:barChart>
      <c:catAx>
        <c:axId val="55007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78824"/>
        <c:crosses val="autoZero"/>
        <c:auto val="1"/>
        <c:lblAlgn val="ctr"/>
        <c:lblOffset val="100"/>
        <c:noMultiLvlLbl val="0"/>
      </c:catAx>
      <c:valAx>
        <c:axId val="55007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7.4293040000000001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5296"/>
        <c:axId val="550078040"/>
      </c:barChart>
      <c:catAx>
        <c:axId val="55007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78040"/>
        <c:crosses val="autoZero"/>
        <c:auto val="1"/>
        <c:lblAlgn val="ctr"/>
        <c:lblOffset val="100"/>
        <c:noMultiLvlLbl val="0"/>
      </c:catAx>
      <c:valAx>
        <c:axId val="550078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48.178046999999999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1760"/>
        <c:axId val="550087840"/>
      </c:barChart>
      <c:catAx>
        <c:axId val="5500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87840"/>
        <c:crosses val="autoZero"/>
        <c:auto val="1"/>
        <c:lblAlgn val="ctr"/>
        <c:lblOffset val="100"/>
        <c:noMultiLvlLbl val="0"/>
      </c:catAx>
      <c:valAx>
        <c:axId val="550087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304.29367000000002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8240"/>
        <c:axId val="550076864"/>
      </c:barChart>
      <c:catAx>
        <c:axId val="5500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76864"/>
        <c:crosses val="autoZero"/>
        <c:auto val="1"/>
        <c:lblAlgn val="ctr"/>
        <c:lblOffset val="100"/>
        <c:noMultiLvlLbl val="0"/>
      </c:catAx>
      <c:valAx>
        <c:axId val="55007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158.01836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8432"/>
        <c:axId val="550069024"/>
      </c:barChart>
      <c:catAx>
        <c:axId val="55007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9024"/>
        <c:crosses val="autoZero"/>
        <c:auto val="1"/>
        <c:lblAlgn val="ctr"/>
        <c:lblOffset val="100"/>
        <c:noMultiLvlLbl val="0"/>
      </c:catAx>
      <c:valAx>
        <c:axId val="55006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4.2279999999999998</c:v>
                </c:pt>
                <c:pt idx="1">
                  <c:v>12.272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0071768"/>
        <c:axId val="550080000"/>
      </c:barChart>
      <c:catAx>
        <c:axId val="55007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80000"/>
        <c:crosses val="autoZero"/>
        <c:auto val="1"/>
        <c:lblAlgn val="ctr"/>
        <c:lblOffset val="100"/>
        <c:noMultiLvlLbl val="0"/>
      </c:catAx>
      <c:valAx>
        <c:axId val="55008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12.076114</c:v>
                </c:pt>
                <c:pt idx="1">
                  <c:v>14.853249999999999</c:v>
                </c:pt>
                <c:pt idx="2">
                  <c:v>16.453749999999999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1046.3185000000001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71376"/>
        <c:axId val="550070200"/>
      </c:barChart>
      <c:catAx>
        <c:axId val="55007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70200"/>
        <c:crosses val="autoZero"/>
        <c:auto val="1"/>
        <c:lblAlgn val="ctr"/>
        <c:lblOffset val="100"/>
        <c:noMultiLvlLbl val="0"/>
      </c:catAx>
      <c:valAx>
        <c:axId val="55007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7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32.472526999999999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488072"/>
        <c:axId val="551491992"/>
      </c:barChart>
      <c:catAx>
        <c:axId val="55148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91992"/>
        <c:crosses val="autoZero"/>
        <c:auto val="1"/>
        <c:lblAlgn val="ctr"/>
        <c:lblOffset val="100"/>
        <c:noMultiLvlLbl val="0"/>
      </c:catAx>
      <c:valAx>
        <c:axId val="55149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78.557000000000002</c:v>
                </c:pt>
                <c:pt idx="1">
                  <c:v>8.8469999999999995</c:v>
                </c:pt>
                <c:pt idx="2">
                  <c:v>12.596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1491600"/>
        <c:axId val="551486112"/>
      </c:barChart>
      <c:catAx>
        <c:axId val="55149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86112"/>
        <c:crosses val="autoZero"/>
        <c:auto val="1"/>
        <c:lblAlgn val="ctr"/>
        <c:lblOffset val="100"/>
        <c:noMultiLvlLbl val="0"/>
      </c:catAx>
      <c:valAx>
        <c:axId val="55148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9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3947.2824999999998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492776"/>
        <c:axId val="551496304"/>
      </c:barChart>
      <c:catAx>
        <c:axId val="55149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96304"/>
        <c:crosses val="autoZero"/>
        <c:auto val="1"/>
        <c:lblAlgn val="ctr"/>
        <c:lblOffset val="100"/>
        <c:noMultiLvlLbl val="0"/>
      </c:catAx>
      <c:valAx>
        <c:axId val="55149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9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156.49332999999999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495912"/>
        <c:axId val="551497088"/>
      </c:barChart>
      <c:catAx>
        <c:axId val="55149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97088"/>
        <c:crosses val="autoZero"/>
        <c:auto val="1"/>
        <c:lblAlgn val="ctr"/>
        <c:lblOffset val="100"/>
        <c:noMultiLvlLbl val="0"/>
      </c:catAx>
      <c:valAx>
        <c:axId val="551497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859.38445999999999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493168"/>
        <c:axId val="551488464"/>
      </c:barChart>
      <c:catAx>
        <c:axId val="55149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88464"/>
        <c:crosses val="autoZero"/>
        <c:auto val="1"/>
        <c:lblAlgn val="ctr"/>
        <c:lblOffset val="100"/>
        <c:noMultiLvlLbl val="0"/>
      </c:catAx>
      <c:valAx>
        <c:axId val="55148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9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3.9553514000000001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2152"/>
        <c:axId val="550088232"/>
      </c:barChart>
      <c:catAx>
        <c:axId val="55009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88232"/>
        <c:crosses val="autoZero"/>
        <c:auto val="1"/>
        <c:lblAlgn val="ctr"/>
        <c:lblOffset val="100"/>
        <c:noMultiLvlLbl val="0"/>
      </c:catAx>
      <c:valAx>
        <c:axId val="55008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11335.727999999999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486504"/>
        <c:axId val="551488856"/>
      </c:barChart>
      <c:catAx>
        <c:axId val="55148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88856"/>
        <c:crosses val="autoZero"/>
        <c:auto val="1"/>
        <c:lblAlgn val="ctr"/>
        <c:lblOffset val="100"/>
        <c:noMultiLvlLbl val="0"/>
      </c:catAx>
      <c:valAx>
        <c:axId val="551488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8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27.117805000000001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490032"/>
        <c:axId val="551489248"/>
      </c:barChart>
      <c:catAx>
        <c:axId val="55149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89248"/>
        <c:crosses val="autoZero"/>
        <c:auto val="1"/>
        <c:lblAlgn val="ctr"/>
        <c:lblOffset val="100"/>
        <c:noMultiLvlLbl val="0"/>
      </c:catAx>
      <c:valAx>
        <c:axId val="55148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9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2.2994501999999999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486896"/>
        <c:axId val="551487680"/>
      </c:barChart>
      <c:catAx>
        <c:axId val="55148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87680"/>
        <c:crosses val="autoZero"/>
        <c:auto val="1"/>
        <c:lblAlgn val="ctr"/>
        <c:lblOffset val="100"/>
        <c:noMultiLvlLbl val="0"/>
      </c:catAx>
      <c:valAx>
        <c:axId val="55148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48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475.25515999999999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88624"/>
        <c:axId val="550080784"/>
      </c:barChart>
      <c:catAx>
        <c:axId val="5500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80784"/>
        <c:crosses val="autoZero"/>
        <c:auto val="1"/>
        <c:lblAlgn val="ctr"/>
        <c:lblOffset val="100"/>
        <c:noMultiLvlLbl val="0"/>
      </c:catAx>
      <c:valAx>
        <c:axId val="55008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8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2.9407725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81176"/>
        <c:axId val="550081960"/>
      </c:barChart>
      <c:catAx>
        <c:axId val="55008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81960"/>
        <c:crosses val="autoZero"/>
        <c:auto val="1"/>
        <c:lblAlgn val="ctr"/>
        <c:lblOffset val="100"/>
        <c:noMultiLvlLbl val="0"/>
      </c:catAx>
      <c:valAx>
        <c:axId val="55008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8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23.546453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85096"/>
        <c:axId val="550085880"/>
      </c:barChart>
      <c:catAx>
        <c:axId val="55008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85880"/>
        <c:crosses val="autoZero"/>
        <c:auto val="1"/>
        <c:lblAlgn val="ctr"/>
        <c:lblOffset val="100"/>
        <c:noMultiLvlLbl val="0"/>
      </c:catAx>
      <c:valAx>
        <c:axId val="55008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8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2.2994501999999999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94896"/>
        <c:axId val="550097640"/>
      </c:barChart>
      <c:catAx>
        <c:axId val="55009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97640"/>
        <c:crosses val="autoZero"/>
        <c:auto val="1"/>
        <c:lblAlgn val="ctr"/>
        <c:lblOffset val="100"/>
        <c:noMultiLvlLbl val="0"/>
      </c:catAx>
      <c:valAx>
        <c:axId val="55009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9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1078.3400999999999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84312"/>
        <c:axId val="550093720"/>
      </c:barChart>
      <c:catAx>
        <c:axId val="55008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93720"/>
        <c:crosses val="autoZero"/>
        <c:auto val="1"/>
        <c:lblAlgn val="ctr"/>
        <c:lblOffset val="100"/>
        <c:noMultiLvlLbl val="0"/>
      </c:catAx>
      <c:valAx>
        <c:axId val="55009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8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13.289434999999999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100384"/>
        <c:axId val="550099208"/>
      </c:barChart>
      <c:catAx>
        <c:axId val="55010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99208"/>
        <c:crosses val="autoZero"/>
        <c:auto val="1"/>
        <c:lblAlgn val="ctr"/>
        <c:lblOffset val="100"/>
        <c:noMultiLvlLbl val="0"/>
      </c:catAx>
      <c:valAx>
        <c:axId val="55009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1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유소희, ID : H1800117)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24일 16:59:45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3947.2824999999998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112.25094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48.178046999999999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78.557000000000002</v>
      </c>
      <c r="G8" s="59">
        <f>'DRIs DATA 입력'!G8</f>
        <v>8.8469999999999995</v>
      </c>
      <c r="H8" s="59">
        <f>'DRIs DATA 입력'!H8</f>
        <v>12.596</v>
      </c>
      <c r="I8" s="46"/>
      <c r="J8" s="59" t="s">
        <v>215</v>
      </c>
      <c r="K8" s="59">
        <f>'DRIs DATA 입력'!K8</f>
        <v>4.2279999999999998</v>
      </c>
      <c r="L8" s="59">
        <f>'DRIs DATA 입력'!L8</f>
        <v>12.272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1046.3185000000001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32.472526999999999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3.9553514000000001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475.25515999999999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156.49332999999999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3.7148921000000001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2.9407725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23.546453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2.2994501999999999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1078.3400999999999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13.289434999999999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3.9809264999999998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3.5765886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859.38445999999999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2054.9713999999999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11335.727999999999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5454.9624000000003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276.28616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189.5385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27.117805000000001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18.107697000000002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1210.3086000000001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5.6227510000000001E-2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7.4293040000000001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304.29367000000002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158.01836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313</v>
      </c>
      <c r="B1" s="61" t="s">
        <v>314</v>
      </c>
      <c r="G1" s="62" t="s">
        <v>298</v>
      </c>
      <c r="H1" s="61" t="s">
        <v>315</v>
      </c>
    </row>
    <row r="3" spans="1:27" x14ac:dyDescent="0.3">
      <c r="A3" s="68" t="s">
        <v>316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317</v>
      </c>
      <c r="B4" s="67"/>
      <c r="C4" s="67"/>
      <c r="E4" s="69" t="s">
        <v>293</v>
      </c>
      <c r="F4" s="70"/>
      <c r="G4" s="70"/>
      <c r="H4" s="71"/>
      <c r="J4" s="69" t="s">
        <v>318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319</v>
      </c>
      <c r="V4" s="67"/>
      <c r="W4" s="67"/>
      <c r="X4" s="67"/>
      <c r="Y4" s="67"/>
      <c r="Z4" s="67"/>
    </row>
    <row r="5" spans="1:27" x14ac:dyDescent="0.3">
      <c r="A5" s="65"/>
      <c r="B5" s="65" t="s">
        <v>299</v>
      </c>
      <c r="C5" s="65" t="s">
        <v>301</v>
      </c>
      <c r="E5" s="65"/>
      <c r="F5" s="65" t="s">
        <v>49</v>
      </c>
      <c r="G5" s="65" t="s">
        <v>281</v>
      </c>
      <c r="H5" s="65" t="s">
        <v>45</v>
      </c>
      <c r="J5" s="65"/>
      <c r="K5" s="65" t="s">
        <v>294</v>
      </c>
      <c r="L5" s="65" t="s">
        <v>320</v>
      </c>
      <c r="N5" s="65"/>
      <c r="O5" s="65" t="s">
        <v>300</v>
      </c>
      <c r="P5" s="65" t="s">
        <v>276</v>
      </c>
      <c r="Q5" s="65" t="s">
        <v>280</v>
      </c>
      <c r="R5" s="65" t="s">
        <v>286</v>
      </c>
      <c r="S5" s="65" t="s">
        <v>301</v>
      </c>
      <c r="U5" s="65"/>
      <c r="V5" s="65" t="s">
        <v>300</v>
      </c>
      <c r="W5" s="65" t="s">
        <v>276</v>
      </c>
      <c r="X5" s="65" t="s">
        <v>280</v>
      </c>
      <c r="Y5" s="65" t="s">
        <v>286</v>
      </c>
      <c r="Z5" s="65" t="s">
        <v>301</v>
      </c>
    </row>
    <row r="6" spans="1:27" x14ac:dyDescent="0.3">
      <c r="A6" s="65" t="s">
        <v>317</v>
      </c>
      <c r="B6" s="65">
        <v>1900</v>
      </c>
      <c r="C6" s="65">
        <v>3947.2824999999998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40</v>
      </c>
      <c r="P6" s="65">
        <v>50</v>
      </c>
      <c r="Q6" s="65">
        <v>0</v>
      </c>
      <c r="R6" s="65">
        <v>0</v>
      </c>
      <c r="S6" s="65">
        <v>112.25094</v>
      </c>
      <c r="U6" s="65" t="s">
        <v>321</v>
      </c>
      <c r="V6" s="65">
        <v>0</v>
      </c>
      <c r="W6" s="65">
        <v>0</v>
      </c>
      <c r="X6" s="65">
        <v>20</v>
      </c>
      <c r="Y6" s="65">
        <v>0</v>
      </c>
      <c r="Z6" s="65">
        <v>48.178046999999999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322</v>
      </c>
      <c r="F8" s="65">
        <v>78.557000000000002</v>
      </c>
      <c r="G8" s="65">
        <v>8.8469999999999995</v>
      </c>
      <c r="H8" s="65">
        <v>12.596</v>
      </c>
      <c r="J8" s="65" t="s">
        <v>322</v>
      </c>
      <c r="K8" s="65">
        <v>4.2279999999999998</v>
      </c>
      <c r="L8" s="65">
        <v>12.272</v>
      </c>
    </row>
    <row r="13" spans="1:27" x14ac:dyDescent="0.3">
      <c r="A13" s="66" t="s">
        <v>287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323</v>
      </c>
      <c r="B14" s="67"/>
      <c r="C14" s="67"/>
      <c r="D14" s="67"/>
      <c r="E14" s="67"/>
      <c r="F14" s="67"/>
      <c r="H14" s="67" t="s">
        <v>324</v>
      </c>
      <c r="I14" s="67"/>
      <c r="J14" s="67"/>
      <c r="K14" s="67"/>
      <c r="L14" s="67"/>
      <c r="M14" s="67"/>
      <c r="O14" s="67" t="s">
        <v>277</v>
      </c>
      <c r="P14" s="67"/>
      <c r="Q14" s="67"/>
      <c r="R14" s="67"/>
      <c r="S14" s="67"/>
      <c r="T14" s="67"/>
      <c r="V14" s="67" t="s">
        <v>288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300</v>
      </c>
      <c r="C15" s="65" t="s">
        <v>276</v>
      </c>
      <c r="D15" s="65" t="s">
        <v>280</v>
      </c>
      <c r="E15" s="65" t="s">
        <v>286</v>
      </c>
      <c r="F15" s="65" t="s">
        <v>301</v>
      </c>
      <c r="H15" s="65"/>
      <c r="I15" s="65" t="s">
        <v>300</v>
      </c>
      <c r="J15" s="65" t="s">
        <v>276</v>
      </c>
      <c r="K15" s="65" t="s">
        <v>280</v>
      </c>
      <c r="L15" s="65" t="s">
        <v>286</v>
      </c>
      <c r="M15" s="65" t="s">
        <v>301</v>
      </c>
      <c r="O15" s="65"/>
      <c r="P15" s="65" t="s">
        <v>300</v>
      </c>
      <c r="Q15" s="65" t="s">
        <v>276</v>
      </c>
      <c r="R15" s="65" t="s">
        <v>280</v>
      </c>
      <c r="S15" s="65" t="s">
        <v>286</v>
      </c>
      <c r="T15" s="65" t="s">
        <v>301</v>
      </c>
      <c r="V15" s="65"/>
      <c r="W15" s="65" t="s">
        <v>300</v>
      </c>
      <c r="X15" s="65" t="s">
        <v>276</v>
      </c>
      <c r="Y15" s="65" t="s">
        <v>280</v>
      </c>
      <c r="Z15" s="65" t="s">
        <v>286</v>
      </c>
      <c r="AA15" s="65" t="s">
        <v>301</v>
      </c>
    </row>
    <row r="16" spans="1:27" x14ac:dyDescent="0.3">
      <c r="A16" s="65" t="s">
        <v>289</v>
      </c>
      <c r="B16" s="65">
        <v>450</v>
      </c>
      <c r="C16" s="65">
        <v>650</v>
      </c>
      <c r="D16" s="65">
        <v>0</v>
      </c>
      <c r="E16" s="65">
        <v>3000</v>
      </c>
      <c r="F16" s="65">
        <v>1046.3185000000001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32.472526999999999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3.9553514000000001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475.25515999999999</v>
      </c>
    </row>
    <row r="23" spans="1:62" x14ac:dyDescent="0.3">
      <c r="A23" s="66" t="s">
        <v>290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325</v>
      </c>
      <c r="B24" s="67"/>
      <c r="C24" s="67"/>
      <c r="D24" s="67"/>
      <c r="E24" s="67"/>
      <c r="F24" s="67"/>
      <c r="H24" s="67" t="s">
        <v>283</v>
      </c>
      <c r="I24" s="67"/>
      <c r="J24" s="67"/>
      <c r="K24" s="67"/>
      <c r="L24" s="67"/>
      <c r="M24" s="67"/>
      <c r="O24" s="67" t="s">
        <v>326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302</v>
      </c>
      <c r="AD24" s="67"/>
      <c r="AE24" s="67"/>
      <c r="AF24" s="67"/>
      <c r="AG24" s="67"/>
      <c r="AH24" s="67"/>
      <c r="AJ24" s="67" t="s">
        <v>291</v>
      </c>
      <c r="AK24" s="67"/>
      <c r="AL24" s="67"/>
      <c r="AM24" s="67"/>
      <c r="AN24" s="67"/>
      <c r="AO24" s="67"/>
      <c r="AQ24" s="67" t="s">
        <v>279</v>
      </c>
      <c r="AR24" s="67"/>
      <c r="AS24" s="67"/>
      <c r="AT24" s="67"/>
      <c r="AU24" s="67"/>
      <c r="AV24" s="67"/>
      <c r="AX24" s="67" t="s">
        <v>307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300</v>
      </c>
      <c r="C25" s="65" t="s">
        <v>276</v>
      </c>
      <c r="D25" s="65" t="s">
        <v>280</v>
      </c>
      <c r="E25" s="65" t="s">
        <v>286</v>
      </c>
      <c r="F25" s="65" t="s">
        <v>301</v>
      </c>
      <c r="H25" s="65"/>
      <c r="I25" s="65" t="s">
        <v>300</v>
      </c>
      <c r="J25" s="65" t="s">
        <v>276</v>
      </c>
      <c r="K25" s="65" t="s">
        <v>280</v>
      </c>
      <c r="L25" s="65" t="s">
        <v>286</v>
      </c>
      <c r="M25" s="65" t="s">
        <v>301</v>
      </c>
      <c r="O25" s="65"/>
      <c r="P25" s="65" t="s">
        <v>300</v>
      </c>
      <c r="Q25" s="65" t="s">
        <v>276</v>
      </c>
      <c r="R25" s="65" t="s">
        <v>280</v>
      </c>
      <c r="S25" s="65" t="s">
        <v>286</v>
      </c>
      <c r="T25" s="65" t="s">
        <v>301</v>
      </c>
      <c r="V25" s="65"/>
      <c r="W25" s="65" t="s">
        <v>300</v>
      </c>
      <c r="X25" s="65" t="s">
        <v>276</v>
      </c>
      <c r="Y25" s="65" t="s">
        <v>280</v>
      </c>
      <c r="Z25" s="65" t="s">
        <v>286</v>
      </c>
      <c r="AA25" s="65" t="s">
        <v>301</v>
      </c>
      <c r="AC25" s="65"/>
      <c r="AD25" s="65" t="s">
        <v>300</v>
      </c>
      <c r="AE25" s="65" t="s">
        <v>276</v>
      </c>
      <c r="AF25" s="65" t="s">
        <v>280</v>
      </c>
      <c r="AG25" s="65" t="s">
        <v>286</v>
      </c>
      <c r="AH25" s="65" t="s">
        <v>301</v>
      </c>
      <c r="AJ25" s="65"/>
      <c r="AK25" s="65" t="s">
        <v>300</v>
      </c>
      <c r="AL25" s="65" t="s">
        <v>276</v>
      </c>
      <c r="AM25" s="65" t="s">
        <v>280</v>
      </c>
      <c r="AN25" s="65" t="s">
        <v>286</v>
      </c>
      <c r="AO25" s="65" t="s">
        <v>301</v>
      </c>
      <c r="AQ25" s="65"/>
      <c r="AR25" s="65" t="s">
        <v>300</v>
      </c>
      <c r="AS25" s="65" t="s">
        <v>276</v>
      </c>
      <c r="AT25" s="65" t="s">
        <v>280</v>
      </c>
      <c r="AU25" s="65" t="s">
        <v>286</v>
      </c>
      <c r="AV25" s="65" t="s">
        <v>301</v>
      </c>
      <c r="AX25" s="65"/>
      <c r="AY25" s="65" t="s">
        <v>300</v>
      </c>
      <c r="AZ25" s="65" t="s">
        <v>276</v>
      </c>
      <c r="BA25" s="65" t="s">
        <v>280</v>
      </c>
      <c r="BB25" s="65" t="s">
        <v>286</v>
      </c>
      <c r="BC25" s="65" t="s">
        <v>301</v>
      </c>
      <c r="BE25" s="65"/>
      <c r="BF25" s="65" t="s">
        <v>300</v>
      </c>
      <c r="BG25" s="65" t="s">
        <v>276</v>
      </c>
      <c r="BH25" s="65" t="s">
        <v>280</v>
      </c>
      <c r="BI25" s="65" t="s">
        <v>286</v>
      </c>
      <c r="BJ25" s="65" t="s">
        <v>301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156.49332999999999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3.7148921000000001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2.9407725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23.546453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2.2994501999999999</v>
      </c>
      <c r="AJ26" s="65" t="s">
        <v>295</v>
      </c>
      <c r="AK26" s="65">
        <v>320</v>
      </c>
      <c r="AL26" s="65">
        <v>400</v>
      </c>
      <c r="AM26" s="65">
        <v>0</v>
      </c>
      <c r="AN26" s="65">
        <v>1000</v>
      </c>
      <c r="AO26" s="65">
        <v>1078.3400999999999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13.289434999999999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3.9809264999999998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3.5765886</v>
      </c>
    </row>
    <row r="33" spans="1:68" x14ac:dyDescent="0.3">
      <c r="A33" s="66" t="s">
        <v>284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296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308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300</v>
      </c>
      <c r="C35" s="65" t="s">
        <v>276</v>
      </c>
      <c r="D35" s="65" t="s">
        <v>280</v>
      </c>
      <c r="E35" s="65" t="s">
        <v>286</v>
      </c>
      <c r="F35" s="65" t="s">
        <v>301</v>
      </c>
      <c r="H35" s="65"/>
      <c r="I35" s="65" t="s">
        <v>300</v>
      </c>
      <c r="J35" s="65" t="s">
        <v>276</v>
      </c>
      <c r="K35" s="65" t="s">
        <v>280</v>
      </c>
      <c r="L35" s="65" t="s">
        <v>286</v>
      </c>
      <c r="M35" s="65" t="s">
        <v>301</v>
      </c>
      <c r="O35" s="65"/>
      <c r="P35" s="65" t="s">
        <v>300</v>
      </c>
      <c r="Q35" s="65" t="s">
        <v>276</v>
      </c>
      <c r="R35" s="65" t="s">
        <v>280</v>
      </c>
      <c r="S35" s="65" t="s">
        <v>286</v>
      </c>
      <c r="T35" s="65" t="s">
        <v>301</v>
      </c>
      <c r="V35" s="65"/>
      <c r="W35" s="65" t="s">
        <v>300</v>
      </c>
      <c r="X35" s="65" t="s">
        <v>276</v>
      </c>
      <c r="Y35" s="65" t="s">
        <v>280</v>
      </c>
      <c r="Z35" s="65" t="s">
        <v>286</v>
      </c>
      <c r="AA35" s="65" t="s">
        <v>301</v>
      </c>
      <c r="AC35" s="65"/>
      <c r="AD35" s="65" t="s">
        <v>300</v>
      </c>
      <c r="AE35" s="65" t="s">
        <v>276</v>
      </c>
      <c r="AF35" s="65" t="s">
        <v>280</v>
      </c>
      <c r="AG35" s="65" t="s">
        <v>286</v>
      </c>
      <c r="AH35" s="65" t="s">
        <v>301</v>
      </c>
      <c r="AJ35" s="65"/>
      <c r="AK35" s="65" t="s">
        <v>300</v>
      </c>
      <c r="AL35" s="65" t="s">
        <v>276</v>
      </c>
      <c r="AM35" s="65" t="s">
        <v>280</v>
      </c>
      <c r="AN35" s="65" t="s">
        <v>286</v>
      </c>
      <c r="AO35" s="65" t="s">
        <v>301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859.38445999999999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2054.9713999999999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11335.727999999999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5454.9624000000003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276.28616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189.5385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297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310</v>
      </c>
      <c r="AK44" s="67"/>
      <c r="AL44" s="67"/>
      <c r="AM44" s="67"/>
      <c r="AN44" s="67"/>
      <c r="AO44" s="67"/>
      <c r="AQ44" s="67" t="s">
        <v>285</v>
      </c>
      <c r="AR44" s="67"/>
      <c r="AS44" s="67"/>
      <c r="AT44" s="67"/>
      <c r="AU44" s="67"/>
      <c r="AV44" s="67"/>
      <c r="AX44" s="67" t="s">
        <v>278</v>
      </c>
      <c r="AY44" s="67"/>
      <c r="AZ44" s="67"/>
      <c r="BA44" s="67"/>
      <c r="BB44" s="67"/>
      <c r="BC44" s="67"/>
      <c r="BE44" s="67" t="s">
        <v>292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300</v>
      </c>
      <c r="C45" s="65" t="s">
        <v>276</v>
      </c>
      <c r="D45" s="65" t="s">
        <v>280</v>
      </c>
      <c r="E45" s="65" t="s">
        <v>286</v>
      </c>
      <c r="F45" s="65" t="s">
        <v>301</v>
      </c>
      <c r="H45" s="65"/>
      <c r="I45" s="65" t="s">
        <v>300</v>
      </c>
      <c r="J45" s="65" t="s">
        <v>276</v>
      </c>
      <c r="K45" s="65" t="s">
        <v>280</v>
      </c>
      <c r="L45" s="65" t="s">
        <v>286</v>
      </c>
      <c r="M45" s="65" t="s">
        <v>301</v>
      </c>
      <c r="O45" s="65"/>
      <c r="P45" s="65" t="s">
        <v>300</v>
      </c>
      <c r="Q45" s="65" t="s">
        <v>276</v>
      </c>
      <c r="R45" s="65" t="s">
        <v>280</v>
      </c>
      <c r="S45" s="65" t="s">
        <v>286</v>
      </c>
      <c r="T45" s="65" t="s">
        <v>301</v>
      </c>
      <c r="V45" s="65"/>
      <c r="W45" s="65" t="s">
        <v>300</v>
      </c>
      <c r="X45" s="65" t="s">
        <v>276</v>
      </c>
      <c r="Y45" s="65" t="s">
        <v>280</v>
      </c>
      <c r="Z45" s="65" t="s">
        <v>286</v>
      </c>
      <c r="AA45" s="65" t="s">
        <v>301</v>
      </c>
      <c r="AC45" s="65"/>
      <c r="AD45" s="65" t="s">
        <v>300</v>
      </c>
      <c r="AE45" s="65" t="s">
        <v>276</v>
      </c>
      <c r="AF45" s="65" t="s">
        <v>280</v>
      </c>
      <c r="AG45" s="65" t="s">
        <v>286</v>
      </c>
      <c r="AH45" s="65" t="s">
        <v>301</v>
      </c>
      <c r="AJ45" s="65"/>
      <c r="AK45" s="65" t="s">
        <v>300</v>
      </c>
      <c r="AL45" s="65" t="s">
        <v>276</v>
      </c>
      <c r="AM45" s="65" t="s">
        <v>280</v>
      </c>
      <c r="AN45" s="65" t="s">
        <v>286</v>
      </c>
      <c r="AO45" s="65" t="s">
        <v>301</v>
      </c>
      <c r="AQ45" s="65"/>
      <c r="AR45" s="65" t="s">
        <v>300</v>
      </c>
      <c r="AS45" s="65" t="s">
        <v>276</v>
      </c>
      <c r="AT45" s="65" t="s">
        <v>280</v>
      </c>
      <c r="AU45" s="65" t="s">
        <v>286</v>
      </c>
      <c r="AV45" s="65" t="s">
        <v>301</v>
      </c>
      <c r="AX45" s="65"/>
      <c r="AY45" s="65" t="s">
        <v>300</v>
      </c>
      <c r="AZ45" s="65" t="s">
        <v>276</v>
      </c>
      <c r="BA45" s="65" t="s">
        <v>280</v>
      </c>
      <c r="BB45" s="65" t="s">
        <v>286</v>
      </c>
      <c r="BC45" s="65" t="s">
        <v>301</v>
      </c>
      <c r="BE45" s="65"/>
      <c r="BF45" s="65" t="s">
        <v>300</v>
      </c>
      <c r="BG45" s="65" t="s">
        <v>276</v>
      </c>
      <c r="BH45" s="65" t="s">
        <v>280</v>
      </c>
      <c r="BI45" s="65" t="s">
        <v>286</v>
      </c>
      <c r="BJ45" s="65" t="s">
        <v>301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27.117805000000001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18.107697000000002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1210.3086000000001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5.6227510000000001E-2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7.4293040000000001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304.29367000000002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158.01836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9" sqref="J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312</v>
      </c>
      <c r="D2" s="61">
        <v>44</v>
      </c>
      <c r="E2" s="61">
        <v>3947.2824999999998</v>
      </c>
      <c r="F2" s="61">
        <v>700.07006999999999</v>
      </c>
      <c r="G2" s="61">
        <v>78.840779999999995</v>
      </c>
      <c r="H2" s="61">
        <v>59.688994999999998</v>
      </c>
      <c r="I2" s="61">
        <v>19.151785</v>
      </c>
      <c r="J2" s="61">
        <v>112.25094</v>
      </c>
      <c r="K2" s="61">
        <v>79.790565000000001</v>
      </c>
      <c r="L2" s="61">
        <v>32.460369999999998</v>
      </c>
      <c r="M2" s="61">
        <v>48.178046999999999</v>
      </c>
      <c r="N2" s="61">
        <v>4.6150793999999999</v>
      </c>
      <c r="O2" s="61">
        <v>22.374949000000001</v>
      </c>
      <c r="P2" s="61">
        <v>1405.047</v>
      </c>
      <c r="Q2" s="61">
        <v>50.990845</v>
      </c>
      <c r="R2" s="61">
        <v>1046.3185000000001</v>
      </c>
      <c r="S2" s="61">
        <v>175.84268</v>
      </c>
      <c r="T2" s="61">
        <v>10445.709999999999</v>
      </c>
      <c r="U2" s="61">
        <v>3.9553514000000001</v>
      </c>
      <c r="V2" s="61">
        <v>32.472526999999999</v>
      </c>
      <c r="W2" s="61">
        <v>475.25515999999999</v>
      </c>
      <c r="X2" s="61">
        <v>156.49332999999999</v>
      </c>
      <c r="Y2" s="61">
        <v>3.7148921000000001</v>
      </c>
      <c r="Z2" s="61">
        <v>2.9407725</v>
      </c>
      <c r="AA2" s="61">
        <v>23.546453</v>
      </c>
      <c r="AB2" s="61">
        <v>2.2994501999999999</v>
      </c>
      <c r="AC2" s="61">
        <v>1078.3400999999999</v>
      </c>
      <c r="AD2" s="61">
        <v>13.289434999999999</v>
      </c>
      <c r="AE2" s="61">
        <v>3.9809264999999998</v>
      </c>
      <c r="AF2" s="61">
        <v>3.5765886</v>
      </c>
      <c r="AG2" s="61">
        <v>859.38445999999999</v>
      </c>
      <c r="AH2" s="61">
        <v>486.71123999999998</v>
      </c>
      <c r="AI2" s="61">
        <v>372.67322000000001</v>
      </c>
      <c r="AJ2" s="61">
        <v>2054.9713999999999</v>
      </c>
      <c r="AK2" s="61">
        <v>11335.727999999999</v>
      </c>
      <c r="AL2" s="61">
        <v>276.28616</v>
      </c>
      <c r="AM2" s="61">
        <v>5454.9624000000003</v>
      </c>
      <c r="AN2" s="61">
        <v>189.5385</v>
      </c>
      <c r="AO2" s="61">
        <v>27.117805000000001</v>
      </c>
      <c r="AP2" s="61">
        <v>22.992547999999999</v>
      </c>
      <c r="AQ2" s="61">
        <v>4.1252560000000003</v>
      </c>
      <c r="AR2" s="61">
        <v>18.107697000000002</v>
      </c>
      <c r="AS2" s="61">
        <v>1210.3086000000001</v>
      </c>
      <c r="AT2" s="61">
        <v>5.6227510000000001E-2</v>
      </c>
      <c r="AU2" s="61">
        <v>7.4293040000000001</v>
      </c>
      <c r="AV2" s="61">
        <v>304.29367000000002</v>
      </c>
      <c r="AW2" s="61">
        <v>158.01836</v>
      </c>
      <c r="AX2" s="61">
        <v>0.10743280500000001</v>
      </c>
      <c r="AY2" s="61">
        <v>1.8640809</v>
      </c>
      <c r="AZ2" s="61">
        <v>503.30880000000002</v>
      </c>
      <c r="BA2" s="61">
        <v>43.397644</v>
      </c>
      <c r="BB2" s="61">
        <v>12.076114</v>
      </c>
      <c r="BC2" s="61">
        <v>14.853249999999999</v>
      </c>
      <c r="BD2" s="61">
        <v>16.453749999999999</v>
      </c>
      <c r="BE2" s="61">
        <v>0.49170348000000003</v>
      </c>
      <c r="BF2" s="61">
        <v>3.3162509999999998</v>
      </c>
      <c r="BG2" s="61">
        <v>1.3877448000000001E-2</v>
      </c>
      <c r="BH2" s="61">
        <v>4.2737803999999997E-2</v>
      </c>
      <c r="BI2" s="61">
        <v>3.2007765000000001E-2</v>
      </c>
      <c r="BJ2" s="61">
        <v>0.10643002</v>
      </c>
      <c r="BK2" s="61">
        <v>1.067496E-3</v>
      </c>
      <c r="BL2" s="61">
        <v>0.43568230000000002</v>
      </c>
      <c r="BM2" s="61">
        <v>4.441084</v>
      </c>
      <c r="BN2" s="61">
        <v>1.5330087999999999</v>
      </c>
      <c r="BO2" s="61">
        <v>87.353129999999993</v>
      </c>
      <c r="BP2" s="61">
        <v>13.382109</v>
      </c>
      <c r="BQ2" s="61">
        <v>26.553747000000001</v>
      </c>
      <c r="BR2" s="61">
        <v>104.84501</v>
      </c>
      <c r="BS2" s="61">
        <v>51.66283</v>
      </c>
      <c r="BT2" s="61">
        <v>16.667114000000002</v>
      </c>
      <c r="BU2" s="61">
        <v>0.26650771000000001</v>
      </c>
      <c r="BV2" s="61">
        <v>6.5166852000000004E-3</v>
      </c>
      <c r="BW2" s="61">
        <v>1.1017792</v>
      </c>
      <c r="BX2" s="61">
        <v>1.5231163999999999</v>
      </c>
      <c r="BY2" s="61">
        <v>0.15686454999999999</v>
      </c>
      <c r="BZ2" s="61">
        <v>2.6156902E-3</v>
      </c>
      <c r="CA2" s="61">
        <v>1.7940670000000001</v>
      </c>
      <c r="CB2" s="61">
        <v>1.9660242999999999E-3</v>
      </c>
      <c r="CC2" s="61">
        <v>0.17065074</v>
      </c>
      <c r="CD2" s="61">
        <v>0.80273369999999999</v>
      </c>
      <c r="CE2" s="61">
        <v>6.5560919999999995E-2</v>
      </c>
      <c r="CF2" s="61">
        <v>4.2640156999999998E-2</v>
      </c>
      <c r="CG2" s="61">
        <v>1.4999999000000001E-6</v>
      </c>
      <c r="CH2" s="61">
        <v>3.6617953000000002E-2</v>
      </c>
      <c r="CI2" s="61">
        <v>3.837691E-2</v>
      </c>
      <c r="CJ2" s="61">
        <v>1.8306975000000001</v>
      </c>
      <c r="CK2" s="61">
        <v>1.0132017E-2</v>
      </c>
      <c r="CL2" s="61">
        <v>2.7336510000000001</v>
      </c>
      <c r="CM2" s="61">
        <v>3.9858603000000001</v>
      </c>
      <c r="CN2" s="61">
        <v>3855.0027</v>
      </c>
      <c r="CO2" s="61">
        <v>6530.8209999999999</v>
      </c>
      <c r="CP2" s="61">
        <v>2422.3800999999999</v>
      </c>
      <c r="CQ2" s="61">
        <v>1213.4783</v>
      </c>
      <c r="CR2" s="61">
        <v>651.76779999999997</v>
      </c>
      <c r="CS2" s="61">
        <v>997.93110000000001</v>
      </c>
      <c r="CT2" s="61">
        <v>3813.5551999999998</v>
      </c>
      <c r="CU2" s="61">
        <v>1929.3511000000001</v>
      </c>
      <c r="CV2" s="61">
        <v>3585.1219999999998</v>
      </c>
      <c r="CW2" s="61">
        <v>1924.2963</v>
      </c>
      <c r="CX2" s="61">
        <v>754.74800000000005</v>
      </c>
      <c r="CY2" s="61">
        <v>5350.5874000000003</v>
      </c>
      <c r="CZ2" s="61">
        <v>2101.6203999999998</v>
      </c>
      <c r="DA2" s="61">
        <v>4995.3823000000002</v>
      </c>
      <c r="DB2" s="61">
        <v>5507.8657000000003</v>
      </c>
      <c r="DC2" s="61">
        <v>6649.4076999999997</v>
      </c>
      <c r="DD2" s="61">
        <v>12303.726000000001</v>
      </c>
      <c r="DE2" s="61">
        <v>1604.4603999999999</v>
      </c>
      <c r="DF2" s="61">
        <v>8087.4489999999996</v>
      </c>
      <c r="DG2" s="61">
        <v>2490.6025</v>
      </c>
      <c r="DH2" s="61">
        <v>100.81874999999999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43.397644</v>
      </c>
      <c r="B6">
        <f>BB2</f>
        <v>12.076114</v>
      </c>
      <c r="C6">
        <f>BC2</f>
        <v>14.853249999999999</v>
      </c>
      <c r="D6">
        <f>BD2</f>
        <v>16.453749999999999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28301</v>
      </c>
      <c r="C2" s="56">
        <f ca="1">YEAR(TODAY())-YEAR(B2)+IF(TODAY()&gt;=DATE(YEAR(TODAY()),MONTH(B2),DAY(B2)),0,-1)</f>
        <v>44</v>
      </c>
      <c r="E2" s="52">
        <v>163.4</v>
      </c>
      <c r="F2" s="53" t="s">
        <v>275</v>
      </c>
      <c r="G2" s="52">
        <v>63.8</v>
      </c>
      <c r="H2" s="51" t="s">
        <v>40</v>
      </c>
      <c r="I2" s="72">
        <f>ROUND(G3/E3^2,1)</f>
        <v>23.9</v>
      </c>
    </row>
    <row r="3" spans="1:9" x14ac:dyDescent="0.3">
      <c r="E3" s="51">
        <f>E2/100</f>
        <v>1.6340000000000001</v>
      </c>
      <c r="F3" s="51" t="s">
        <v>39</v>
      </c>
      <c r="G3" s="51">
        <f>G2</f>
        <v>63.8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유소희, ID : H1800117)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24일 16:59:45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44585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44</v>
      </c>
      <c r="G12" s="94"/>
      <c r="H12" s="94"/>
      <c r="I12" s="94"/>
      <c r="K12" s="123">
        <f>'개인정보 및 신체계측 입력'!E2</f>
        <v>163.4</v>
      </c>
      <c r="L12" s="124"/>
      <c r="M12" s="117">
        <f>'개인정보 및 신체계측 입력'!G2</f>
        <v>63.8</v>
      </c>
      <c r="N12" s="118"/>
      <c r="O12" s="113" t="s">
        <v>270</v>
      </c>
      <c r="P12" s="107"/>
      <c r="Q12" s="90">
        <f>'개인정보 및 신체계측 입력'!I2</f>
        <v>23.9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유소희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78.557000000000002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8.8469999999999995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12.596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12.3</v>
      </c>
      <c r="L72" s="36" t="s">
        <v>52</v>
      </c>
      <c r="M72" s="36">
        <f>ROUND('DRIs DATA'!K8,1)</f>
        <v>4.2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139.51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270.60000000000002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156.49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153.30000000000001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107.42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755.72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271.18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2022-01-24T08:10:03Z</dcterms:modified>
</cp:coreProperties>
</file>