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<sst xmlns="http://schemas.openxmlformats.org/spreadsheetml/2006/main" count="692" uniqueCount="342">
  <si>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</si>
  <si>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</si>
  <si>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</si>
  <si>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</si>
  <si>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</si>
  <si>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</si>
  <si>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</si>
  <si>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</si>
  <si>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</si>
  <si>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</si>
  <si>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</si>
  <si>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</si>
  <si>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</si>
  <si>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</si>
  <si>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</si>
  <si>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</si>
  <si>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</si>
  <si>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</si>
  <si>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</si>
  <si>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</si>
  <si>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</si>
  <si>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</si>
  <si>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</si>
  <si>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</si>
  <si>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</si>
  <si>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</si>
  <si>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</si>
  <si>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</si>
  <si>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</si>
  <si>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</si>
  <si>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</si>
  <si>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</si>
  <si>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</si>
  <si>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</si>
  <si>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</si>
  <si>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</si>
  <si>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</si>
  <si>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</si>
  <si>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</si>
  <si>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</si>
  <si>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</si>
  <si>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</si>
  <si>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</si>
  <si>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</si>
  <si>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</si>
  <si>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</si>
  <si>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</si>
  <si>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</si>
  <si>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</si>
  <si>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</si>
  <si>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</si>
  <si>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</si>
  <si>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</si>
  <si>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</si>
  <si>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</si>
  <si>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</si>
  <si>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</si>
  <si>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</si>
  <si>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</si>
  <si>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</si>
  <si>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</si>
  <si>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</si>
  <si>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</si>
  <si>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</si>
  <si>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</si>
  <si>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</si>
  <si>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</si>
  <si>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</si>
  <si>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</si>
  <si>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</si>
  <si>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</si>
  <si>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</si>
  <si>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</si>
  <si>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</si>
  <si>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</si>
  <si>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</si>
  <si>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</si>
  <si>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</si>
  <si>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</si>
  <si>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</si>
  <si>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</si>
  <si>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</si>
  <si>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</si>
  <si>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</si>
  <si>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</si>
  <si>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</si>
  <si>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</si>
  <si>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</si>
  <si>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</si>
  <si>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</si>
  <si>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</si>
  <si>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</si>
  <si>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</si>
  <si>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</si>
  <si>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</si>
  <si>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</si>
  <si>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</si>
  <si>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</si>
  <si>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</si>
  <si>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</si>
  <si>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</si>
  <si>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</si>
  <si>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</si>
  <si>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</si>
  <si>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</si>
  <si>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</si>
  <si>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</si>
  <si>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</si>
  <si>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</si>
  <si>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</si>
  <si>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</si>
  <si>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</si>
  <si>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</si>
  <si>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</si>
  <si>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</si>
  <si>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</si>
  <si>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</si>
  <si>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</si>
  <si>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</si>
  <si>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</si>
  <si>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</si>
  <si>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</si>
  <si>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</si>
  <si>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</si>
  <si>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</si>
  <si>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</si>
  <si>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</si>
  <si>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</si>
  <si>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</si>
  <si>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</si>
  <si>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</si>
  <si>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</si>
  <si>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</si>
  <si>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</si>
  <si>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</si>
  <si>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</si>
  <si>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</si>
  <si>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</si>
  <si>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</si>
  <si>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</si>
  <si>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</si>
  <si>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</si>
  <si>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</si>
  <si>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</si>
  <si>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</si>
  <si>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</si>
  <si>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</si>
  <si>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</si>
  <si>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</si>
  <si>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</si>
  <si>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</si>
  <si>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</si>
  <si>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</si>
  <si>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</si>
  <si>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</si>
  <si>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</si>
  <si>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</si>
  <si>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</si>
  <si>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</si>
  <si>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</si>
  <si>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</si>
  <si>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</si>
  <si>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</si>
  <si>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</si>
  <si>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</si>
  <si>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</si>
  <si>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</si>
  <si>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</si>
  <si>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</si>
  <si>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</si>
  <si>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</si>
  <si>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</si>
  <si>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</si>
  <si>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</si>
  <si>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</si>
  <si>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</si>
  <si>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</si>
  <si>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</si>
  <si>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</si>
  <si>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</si>
  <si>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</si>
  <si>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</si>
  <si>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</si>
  <si>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</si>
  <si>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</si>
  <si>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</si>
  <si>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</si>
  <si>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</si>
  <si>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</si>
  <si>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</si>
  <si>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</si>
  <si>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</si>
  <si>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</si>
  <si>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</si>
  <si>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</si>
  <si>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</si>
  <si>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</si>
  <si>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</si>
  <si>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</si>
  <si>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</si>
  <si>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</si>
  <si>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</si>
  <si>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</si>
  <si>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</si>
  <si>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</si>
  <si>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</si>
  <si>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</si>
  <si>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</si>
  <si>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</si>
  <si>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</si>
  <si>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</si>
  <si>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</si>
  <si>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</si>
  <si>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</si>
  <si>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</si>
  <si>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</si>
  <si>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</si>
  <si>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</si>
  <si>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</si>
  <si>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</si>
  <si>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</si>
  <si>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</si>
  <si>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</si>
  <si>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</si>
  <si>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</si>
  <si>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</si>
  <si>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</si>
  <si>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</si>
  <si>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</si>
  <si>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</si>
  <si>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</si>
  <si>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</si>
  <si>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</si>
  <si>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</si>
  <si>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</si>
  <si>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</si>
  <si>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</si>
  <si>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</si>
  <si>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</si>
  <si>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</si>
  <si>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</si>
  <si>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</si>
  <si>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</si>
  <si>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</si>
  <si>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</si>
  <si>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</si>
  <si>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</si>
  <si>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</si>
  <si>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</si>
  <si>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</si>
  <si>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</si>
  <si>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</si>
  <si>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</si>
  <si>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</si>
  <si>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</si>
  <si>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</si>
  <si>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</si>
  <si>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</si>
  <si>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</si>
  <si>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</si>
  <si>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</si>
  <si>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</si>
  <si>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</si>
  <si>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</si>
  <si>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</si>
  <si>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</si>
  <si>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</si>
  <si>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</si>
  <si>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</si>
  <si>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</si>
  <si>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</si>
  <si>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</si>
  <si>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</si>
  <si>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</si>
  <si>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</si>
  <si>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</si>
  <si>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</si>
  <si>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</si>
  <si>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</si>
  <si>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H1800133</t>
  </si>
  <si>
    <t>윤애란</t>
  </si>
  <si>
    <t>F</t>
  </si>
  <si>
    <t>정보</t>
    <phoneticPr fontId="1" type="noConversion"/>
  </si>
  <si>
    <t>(설문지 : FFQ 95문항 설문지, 사용자 : 윤애란, ID : H1800133)</t>
  </si>
  <si>
    <t>출력시각</t>
    <phoneticPr fontId="1" type="noConversion"/>
  </si>
  <si>
    <t>2022년 05월 16일 16:11:34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</si>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</sst>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70.563490000000002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660392"/>
        <c:axId val="38658432"/>
      </c:barChart>
      <c:catAx>
        <c:axId val="3866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658432"/>
        <c:crosses val="autoZero"/>
        <c:auto val="1"/>
        <c:lblAlgn val="ctr"/>
        <c:lblOffset val="100"/>
        <c:noMultiLvlLbl val="0"/>
      </c:catAx>
      <c:valAx>
        <c:axId val="3865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66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1.9903306999999999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535440"/>
        <c:axId val="796536616"/>
      </c:barChart>
      <c:catAx>
        <c:axId val="79653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536616"/>
        <c:crosses val="autoZero"/>
        <c:auto val="1"/>
        <c:lblAlgn val="ctr"/>
        <c:lblOffset val="100"/>
        <c:noMultiLvlLbl val="0"/>
      </c:catAx>
      <c:valAx>
        <c:axId val="796536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53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0.30320036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534264"/>
        <c:axId val="796534656"/>
      </c:barChart>
      <c:catAx>
        <c:axId val="7965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534656"/>
        <c:crosses val="autoZero"/>
        <c:auto val="1"/>
        <c:lblAlgn val="ctr"/>
        <c:lblOffset val="100"/>
        <c:noMultiLvlLbl val="0"/>
      </c:catAx>
      <c:valAx>
        <c:axId val="7965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53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1212.0197000000001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078792"/>
        <c:axId val="796075656"/>
      </c:barChart>
      <c:catAx>
        <c:axId val="79607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075656"/>
        <c:crosses val="autoZero"/>
        <c:auto val="1"/>
        <c:lblAlgn val="ctr"/>
        <c:lblOffset val="100"/>
        <c:noMultiLvlLbl val="0"/>
      </c:catAx>
      <c:valAx>
        <c:axId val="796075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07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2505.8247000000001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076440"/>
        <c:axId val="796078400"/>
      </c:barChart>
      <c:catAx>
        <c:axId val="79607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078400"/>
        <c:crosses val="autoZero"/>
        <c:auto val="1"/>
        <c:lblAlgn val="ctr"/>
        <c:lblOffset val="100"/>
        <c:noMultiLvlLbl val="0"/>
      </c:catAx>
      <c:valAx>
        <c:axId val="7960784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07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41.920409999999997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076048"/>
        <c:axId val="796076832"/>
      </c:barChart>
      <c:catAx>
        <c:axId val="79607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076832"/>
        <c:crosses val="autoZero"/>
        <c:auto val="1"/>
        <c:lblAlgn val="ctr"/>
        <c:lblOffset val="100"/>
        <c:noMultiLvlLbl val="0"/>
      </c:catAx>
      <c:valAx>
        <c:axId val="79607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07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144.73901000000001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717304"/>
        <c:axId val="213720440"/>
      </c:barChart>
      <c:catAx>
        <c:axId val="21371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720440"/>
        <c:crosses val="autoZero"/>
        <c:auto val="1"/>
        <c:lblAlgn val="ctr"/>
        <c:lblOffset val="100"/>
        <c:noMultiLvlLbl val="0"/>
      </c:catAx>
      <c:valAx>
        <c:axId val="21372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71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9.9400080000000006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660784"/>
        <c:axId val="559786312"/>
      </c:barChart>
      <c:catAx>
        <c:axId val="386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786312"/>
        <c:crosses val="autoZero"/>
        <c:auto val="1"/>
        <c:lblAlgn val="ctr"/>
        <c:lblOffset val="100"/>
        <c:noMultiLvlLbl val="0"/>
      </c:catAx>
      <c:valAx>
        <c:axId val="559786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6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792.54459999999995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605312"/>
        <c:axId val="557604136"/>
      </c:barChart>
      <c:catAx>
        <c:axId val="55760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604136"/>
        <c:crosses val="autoZero"/>
        <c:auto val="1"/>
        <c:lblAlgn val="ctr"/>
        <c:lblOffset val="100"/>
        <c:noMultiLvlLbl val="0"/>
      </c:catAx>
      <c:valAx>
        <c:axId val="5576041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6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0.47303553999999998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604528"/>
        <c:axId val="557603744"/>
      </c:barChart>
      <c:catAx>
        <c:axId val="55760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603744"/>
        <c:crosses val="autoZero"/>
        <c:auto val="1"/>
        <c:lblAlgn val="ctr"/>
        <c:lblOffset val="100"/>
        <c:noMultiLvlLbl val="0"/>
      </c:catAx>
      <c:valAx>
        <c:axId val="55760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60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2.3778245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606096"/>
        <c:axId val="557602960"/>
      </c:barChart>
      <c:catAx>
        <c:axId val="55760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602960"/>
        <c:crosses val="autoZero"/>
        <c:auto val="1"/>
        <c:lblAlgn val="ctr"/>
        <c:lblOffset val="100"/>
        <c:noMultiLvlLbl val="0"/>
      </c:catAx>
      <c:valAx>
        <c:axId val="557602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60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22.609945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661568"/>
        <c:axId val="38660000"/>
      </c:barChart>
      <c:catAx>
        <c:axId val="386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660000"/>
        <c:crosses val="autoZero"/>
        <c:auto val="1"/>
        <c:lblAlgn val="ctr"/>
        <c:lblOffset val="100"/>
        <c:noMultiLvlLbl val="0"/>
      </c:catAx>
      <c:valAx>
        <c:axId val="38660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66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179.13749999999999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299264"/>
        <c:axId val="788296520"/>
      </c:barChart>
      <c:catAx>
        <c:axId val="78829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296520"/>
        <c:crosses val="autoZero"/>
        <c:auto val="1"/>
        <c:lblAlgn val="ctr"/>
        <c:lblOffset val="100"/>
        <c:noMultiLvlLbl val="0"/>
      </c:catAx>
      <c:valAx>
        <c:axId val="78829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29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89.375564999999995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295736"/>
        <c:axId val="788297696"/>
      </c:barChart>
      <c:catAx>
        <c:axId val="7882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297696"/>
        <c:crosses val="autoZero"/>
        <c:auto val="1"/>
        <c:lblAlgn val="ctr"/>
        <c:lblOffset val="100"/>
        <c:noMultiLvlLbl val="0"/>
      </c:catAx>
      <c:valAx>
        <c:axId val="78829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29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2.9609999999999999</c:v>
                </c:pt>
                <c:pt idx="1">
                  <c:v>10.105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8298480"/>
        <c:axId val="788298872"/>
      </c:barChart>
      <c:catAx>
        <c:axId val="78829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298872"/>
        <c:crosses val="autoZero"/>
        <c:auto val="1"/>
        <c:lblAlgn val="ctr"/>
        <c:lblOffset val="100"/>
        <c:noMultiLvlLbl val="0"/>
      </c:catAx>
      <c:valAx>
        <c:axId val="78829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29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12.124555000000001</c:v>
                </c:pt>
                <c:pt idx="1">
                  <c:v>13.467718</c:v>
                </c:pt>
                <c:pt idx="2">
                  <c:v>18.586594000000002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337.79860000000002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896640"/>
        <c:axId val="504893896"/>
      </c:barChart>
      <c:catAx>
        <c:axId val="50489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893896"/>
        <c:crosses val="autoZero"/>
        <c:auto val="1"/>
        <c:lblAlgn val="ctr"/>
        <c:lblOffset val="100"/>
        <c:noMultiLvlLbl val="0"/>
      </c:catAx>
      <c:valAx>
        <c:axId val="50489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8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12.235519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896248"/>
        <c:axId val="504897032"/>
      </c:barChart>
      <c:catAx>
        <c:axId val="50489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897032"/>
        <c:crosses val="autoZero"/>
        <c:auto val="1"/>
        <c:lblAlgn val="ctr"/>
        <c:lblOffset val="100"/>
        <c:noMultiLvlLbl val="0"/>
      </c:catAx>
      <c:valAx>
        <c:axId val="50489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89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66.016000000000005</c:v>
                </c:pt>
                <c:pt idx="1">
                  <c:v>12.173999999999999</c:v>
                </c:pt>
                <c:pt idx="2">
                  <c:v>21.81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894288"/>
        <c:axId val="504894680"/>
      </c:barChart>
      <c:catAx>
        <c:axId val="50489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894680"/>
        <c:crosses val="autoZero"/>
        <c:auto val="1"/>
        <c:lblAlgn val="ctr"/>
        <c:lblOffset val="100"/>
        <c:noMultiLvlLbl val="0"/>
      </c:catAx>
      <c:valAx>
        <c:axId val="50489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89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2725.4245999999998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895464"/>
        <c:axId val="791678096"/>
      </c:barChart>
      <c:catAx>
        <c:axId val="50489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678096"/>
        <c:crosses val="autoZero"/>
        <c:auto val="1"/>
        <c:lblAlgn val="ctr"/>
        <c:lblOffset val="100"/>
        <c:noMultiLvlLbl val="0"/>
      </c:catAx>
      <c:valAx>
        <c:axId val="791678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89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58.154539999999997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676528"/>
        <c:axId val="791674960"/>
      </c:barChart>
      <c:catAx>
        <c:axId val="79167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674960"/>
        <c:crosses val="autoZero"/>
        <c:auto val="1"/>
        <c:lblAlgn val="ctr"/>
        <c:lblOffset val="100"/>
        <c:noMultiLvlLbl val="0"/>
      </c:catAx>
      <c:valAx>
        <c:axId val="79167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67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436.83676000000003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675352"/>
        <c:axId val="791675744"/>
      </c:barChart>
      <c:catAx>
        <c:axId val="79167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675744"/>
        <c:crosses val="autoZero"/>
        <c:auto val="1"/>
        <c:lblAlgn val="ctr"/>
        <c:lblOffset val="100"/>
        <c:noMultiLvlLbl val="0"/>
      </c:catAx>
      <c:valAx>
        <c:axId val="79167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67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2.2781367000000001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718480"/>
        <c:axId val="213720048"/>
      </c:barChart>
      <c:catAx>
        <c:axId val="21371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720048"/>
        <c:crosses val="autoZero"/>
        <c:auto val="1"/>
        <c:lblAlgn val="ctr"/>
        <c:lblOffset val="100"/>
        <c:noMultiLvlLbl val="0"/>
      </c:catAx>
      <c:valAx>
        <c:axId val="21372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71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3865.7440000000001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677312"/>
        <c:axId val="791676136"/>
      </c:barChart>
      <c:catAx>
        <c:axId val="79167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676136"/>
        <c:crosses val="autoZero"/>
        <c:auto val="1"/>
        <c:lblAlgn val="ctr"/>
        <c:lblOffset val="100"/>
        <c:noMultiLvlLbl val="0"/>
      </c:catAx>
      <c:valAx>
        <c:axId val="791676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67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13.758972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00376"/>
        <c:axId val="565600768"/>
      </c:barChart>
      <c:catAx>
        <c:axId val="56560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00768"/>
        <c:crosses val="autoZero"/>
        <c:auto val="1"/>
        <c:lblAlgn val="ctr"/>
        <c:lblOffset val="100"/>
        <c:noMultiLvlLbl val="0"/>
      </c:catAx>
      <c:valAx>
        <c:axId val="56560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0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1.8564134999999999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01944"/>
        <c:axId val="565601160"/>
      </c:barChart>
      <c:catAx>
        <c:axId val="56560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01160"/>
        <c:crosses val="autoZero"/>
        <c:auto val="1"/>
        <c:lblAlgn val="ctr"/>
        <c:lblOffset val="100"/>
        <c:noMultiLvlLbl val="0"/>
      </c:catAx>
      <c:valAx>
        <c:axId val="56560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0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119.99578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719656"/>
        <c:axId val="213718872"/>
      </c:barChart>
      <c:catAx>
        <c:axId val="21371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718872"/>
        <c:crosses val="autoZero"/>
        <c:auto val="1"/>
        <c:lblAlgn val="ctr"/>
        <c:lblOffset val="100"/>
        <c:noMultiLvlLbl val="0"/>
      </c:catAx>
      <c:valAx>
        <c:axId val="21371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71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1.2916977000000001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716912"/>
        <c:axId val="559787096"/>
      </c:barChart>
      <c:catAx>
        <c:axId val="21371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787096"/>
        <c:crosses val="autoZero"/>
        <c:auto val="1"/>
        <c:lblAlgn val="ctr"/>
        <c:lblOffset val="100"/>
        <c:noMultiLvlLbl val="0"/>
      </c:catAx>
      <c:valAx>
        <c:axId val="559787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71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16.981197000000002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785920"/>
        <c:axId val="559786704"/>
      </c:barChart>
      <c:catAx>
        <c:axId val="55978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786704"/>
        <c:crosses val="autoZero"/>
        <c:auto val="1"/>
        <c:lblAlgn val="ctr"/>
        <c:lblOffset val="100"/>
        <c:noMultiLvlLbl val="0"/>
      </c:catAx>
      <c:valAx>
        <c:axId val="55978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78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1.8564134999999999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784352"/>
        <c:axId val="559785136"/>
      </c:barChart>
      <c:catAx>
        <c:axId val="55978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785136"/>
        <c:crosses val="autoZero"/>
        <c:auto val="1"/>
        <c:lblAlgn val="ctr"/>
        <c:lblOffset val="100"/>
        <c:noMultiLvlLbl val="0"/>
      </c:catAx>
      <c:valAx>
        <c:axId val="55978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7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613.76099999999997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785528"/>
        <c:axId val="796535832"/>
      </c:barChart>
      <c:catAx>
        <c:axId val="55978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535832"/>
        <c:crosses val="autoZero"/>
        <c:auto val="1"/>
        <c:lblAlgn val="ctr"/>
        <c:lblOffset val="100"/>
        <c:noMultiLvlLbl val="0"/>
      </c:catAx>
      <c:valAx>
        <c:axId val="79653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78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11.264843000000001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536224"/>
        <c:axId val="796537792"/>
      </c:barChart>
      <c:catAx>
        <c:axId val="79653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537792"/>
        <c:crosses val="autoZero"/>
        <c:auto val="1"/>
        <c:lblAlgn val="ctr"/>
        <c:lblOffset val="100"/>
        <c:noMultiLvlLbl val="0"/>
      </c:catAx>
      <c:valAx>
        <c:axId val="79653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5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윤애란, ID : H1800133)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16일 16:11:34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2725.4245999999998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70.563490000000002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22.609945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66.016000000000005</v>
      </c>
      <c r="G8" s="59">
        <f>'DRIs DATA 입력'!G8</f>
        <v>12.173999999999999</v>
      </c>
      <c r="H8" s="59">
        <f>'DRIs DATA 입력'!H8</f>
        <v>21.81</v>
      </c>
      <c r="I8" s="46"/>
      <c r="J8" s="59" t="s">
        <v>216</v>
      </c>
      <c r="K8" s="59">
        <f>'DRIs DATA 입력'!K8</f>
        <v>2.9609999999999999</v>
      </c>
      <c r="L8" s="59">
        <f>'DRIs DATA 입력'!L8</f>
        <v>10.105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337.79860000000002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12.235519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2.2781367000000001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119.99578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58.154539999999997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1.7245263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1.2916977000000001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16.981197000000002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1.8564134999999999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613.76099999999997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11.264843000000001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1.9903306999999999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0.30320036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436.83676000000003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1212.0197000000001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3865.7440000000001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2505.8247000000001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41.920409999999997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144.73901000000001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13.758972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9.9400080000000006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792.54459999999995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0.47303553999999998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2.3778245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179.13749999999999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89.375564999999995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2" sqref="K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282</v>
      </c>
      <c r="B1" s="61" t="s">
        <v>283</v>
      </c>
      <c r="G1" s="62" t="s">
        <v>284</v>
      </c>
      <c r="H1" s="61" t="s">
        <v>285</v>
      </c>
    </row>
    <row r="3" spans="1:27" x14ac:dyDescent="0.3">
      <c r="A3" s="71" t="s">
        <v>286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287</v>
      </c>
      <c r="B4" s="69"/>
      <c r="C4" s="69"/>
      <c r="E4" s="66" t="s">
        <v>288</v>
      </c>
      <c r="F4" s="67"/>
      <c r="G4" s="67"/>
      <c r="H4" s="68"/>
      <c r="J4" s="66" t="s">
        <v>289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290</v>
      </c>
      <c r="V4" s="69"/>
      <c r="W4" s="69"/>
      <c r="X4" s="69"/>
      <c r="Y4" s="69"/>
      <c r="Z4" s="69"/>
    </row>
    <row r="5" spans="1:27" x14ac:dyDescent="0.3">
      <c r="A5" s="65"/>
      <c r="B5" s="65" t="s">
        <v>291</v>
      </c>
      <c r="C5" s="65" t="s">
        <v>292</v>
      </c>
      <c r="E5" s="65"/>
      <c r="F5" s="65" t="s">
        <v>50</v>
      </c>
      <c r="G5" s="65" t="s">
        <v>293</v>
      </c>
      <c r="H5" s="65" t="s">
        <v>46</v>
      </c>
      <c r="J5" s="65"/>
      <c r="K5" s="65" t="s">
        <v>294</v>
      </c>
      <c r="L5" s="65" t="s">
        <v>295</v>
      </c>
      <c r="N5" s="65"/>
      <c r="O5" s="65" t="s">
        <v>297</v>
      </c>
      <c r="P5" s="65" t="s">
        <v>298</v>
      </c>
      <c r="Q5" s="65" t="s">
        <v>299</v>
      </c>
      <c r="R5" s="65" t="s">
        <v>300</v>
      </c>
      <c r="S5" s="65" t="s">
        <v>292</v>
      </c>
      <c r="U5" s="65"/>
      <c r="V5" s="65" t="s">
        <v>296</v>
      </c>
      <c r="W5" s="65" t="s">
        <v>298</v>
      </c>
      <c r="X5" s="65" t="s">
        <v>299</v>
      </c>
      <c r="Y5" s="65" t="s">
        <v>300</v>
      </c>
      <c r="Z5" s="65" t="s">
        <v>292</v>
      </c>
    </row>
    <row r="6" spans="1:27" x14ac:dyDescent="0.3">
      <c r="A6" s="65" t="s">
        <v>287</v>
      </c>
      <c r="B6" s="65">
        <v>1800</v>
      </c>
      <c r="C6" s="65">
        <v>2725.4245999999998</v>
      </c>
      <c r="E6" s="65" t="s">
        <v>302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303</v>
      </c>
      <c r="O6" s="65">
        <v>40</v>
      </c>
      <c r="P6" s="65">
        <v>50</v>
      </c>
      <c r="Q6" s="65">
        <v>0</v>
      </c>
      <c r="R6" s="65">
        <v>0</v>
      </c>
      <c r="S6" s="65">
        <v>70.563490000000002</v>
      </c>
      <c r="U6" s="65" t="s">
        <v>304</v>
      </c>
      <c r="V6" s="65">
        <v>0</v>
      </c>
      <c r="W6" s="65">
        <v>0</v>
      </c>
      <c r="X6" s="65">
        <v>20</v>
      </c>
      <c r="Y6" s="65">
        <v>0</v>
      </c>
      <c r="Z6" s="65">
        <v>22.609945</v>
      </c>
    </row>
    <row r="7" spans="1:27" x14ac:dyDescent="0.3">
      <c r="E7" s="65" t="s">
        <v>305</v>
      </c>
      <c r="F7" s="65">
        <v>65</v>
      </c>
      <c r="G7" s="65">
        <v>30</v>
      </c>
      <c r="H7" s="65">
        <v>20</v>
      </c>
      <c r="J7" s="65" t="s">
        <v>305</v>
      </c>
      <c r="K7" s="65">
        <v>1</v>
      </c>
      <c r="L7" s="65">
        <v>10</v>
      </c>
    </row>
    <row r="8" spans="1:27" x14ac:dyDescent="0.3">
      <c r="E8" s="65" t="s">
        <v>306</v>
      </c>
      <c r="F8" s="65">
        <v>66.016000000000005</v>
      </c>
      <c r="G8" s="65">
        <v>12.173999999999999</v>
      </c>
      <c r="H8" s="65">
        <v>21.81</v>
      </c>
      <c r="J8" s="65" t="s">
        <v>306</v>
      </c>
      <c r="K8" s="65">
        <v>2.9609999999999999</v>
      </c>
      <c r="L8" s="65">
        <v>10.105</v>
      </c>
    </row>
    <row r="13" spans="1:27" x14ac:dyDescent="0.3">
      <c r="A13" s="70" t="s">
        <v>307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308</v>
      </c>
      <c r="B14" s="69"/>
      <c r="C14" s="69"/>
      <c r="D14" s="69"/>
      <c r="E14" s="69"/>
      <c r="F14" s="69"/>
      <c r="H14" s="69" t="s">
        <v>309</v>
      </c>
      <c r="I14" s="69"/>
      <c r="J14" s="69"/>
      <c r="K14" s="69"/>
      <c r="L14" s="69"/>
      <c r="M14" s="69"/>
      <c r="O14" s="69" t="s">
        <v>310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297</v>
      </c>
      <c r="C15" s="65" t="s">
        <v>298</v>
      </c>
      <c r="D15" s="65" t="s">
        <v>299</v>
      </c>
      <c r="E15" s="65" t="s">
        <v>300</v>
      </c>
      <c r="F15" s="65" t="s">
        <v>292</v>
      </c>
      <c r="H15" s="65"/>
      <c r="I15" s="65" t="s">
        <v>296</v>
      </c>
      <c r="J15" s="65" t="s">
        <v>298</v>
      </c>
      <c r="K15" s="65" t="s">
        <v>299</v>
      </c>
      <c r="L15" s="65" t="s">
        <v>300</v>
      </c>
      <c r="M15" s="65" t="s">
        <v>292</v>
      </c>
      <c r="O15" s="65"/>
      <c r="P15" s="65" t="s">
        <v>296</v>
      </c>
      <c r="Q15" s="65" t="s">
        <v>298</v>
      </c>
      <c r="R15" s="65" t="s">
        <v>299</v>
      </c>
      <c r="S15" s="65" t="s">
        <v>300</v>
      </c>
      <c r="T15" s="65" t="s">
        <v>292</v>
      </c>
      <c r="V15" s="65"/>
      <c r="W15" s="65" t="s">
        <v>297</v>
      </c>
      <c r="X15" s="65" t="s">
        <v>298</v>
      </c>
      <c r="Y15" s="65" t="s">
        <v>299</v>
      </c>
      <c r="Z15" s="65" t="s">
        <v>300</v>
      </c>
      <c r="AA15" s="65" t="s">
        <v>292</v>
      </c>
    </row>
    <row r="16" spans="1:27" x14ac:dyDescent="0.3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337.79860000000002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12.235519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2.2781367000000001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119.99578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314</v>
      </c>
      <c r="B24" s="69"/>
      <c r="C24" s="69"/>
      <c r="D24" s="69"/>
      <c r="E24" s="69"/>
      <c r="F24" s="69"/>
      <c r="H24" s="69" t="s">
        <v>315</v>
      </c>
      <c r="I24" s="69"/>
      <c r="J24" s="69"/>
      <c r="K24" s="69"/>
      <c r="L24" s="69"/>
      <c r="M24" s="69"/>
      <c r="O24" s="69" t="s">
        <v>316</v>
      </c>
      <c r="P24" s="69"/>
      <c r="Q24" s="69"/>
      <c r="R24" s="69"/>
      <c r="S24" s="69"/>
      <c r="T24" s="69"/>
      <c r="V24" s="69" t="s">
        <v>317</v>
      </c>
      <c r="W24" s="69"/>
      <c r="X24" s="69"/>
      <c r="Y24" s="69"/>
      <c r="Z24" s="69"/>
      <c r="AA24" s="69"/>
      <c r="AC24" s="69" t="s">
        <v>318</v>
      </c>
      <c r="AD24" s="69"/>
      <c r="AE24" s="69"/>
      <c r="AF24" s="69"/>
      <c r="AG24" s="69"/>
      <c r="AH24" s="69"/>
      <c r="AJ24" s="69" t="s">
        <v>319</v>
      </c>
      <c r="AK24" s="69"/>
      <c r="AL24" s="69"/>
      <c r="AM24" s="69"/>
      <c r="AN24" s="69"/>
      <c r="AO24" s="69"/>
      <c r="AQ24" s="69" t="s">
        <v>320</v>
      </c>
      <c r="AR24" s="69"/>
      <c r="AS24" s="69"/>
      <c r="AT24" s="69"/>
      <c r="AU24" s="69"/>
      <c r="AV24" s="69"/>
      <c r="AX24" s="69" t="s">
        <v>321</v>
      </c>
      <c r="AY24" s="69"/>
      <c r="AZ24" s="69"/>
      <c r="BA24" s="69"/>
      <c r="BB24" s="69"/>
      <c r="BC24" s="69"/>
      <c r="BE24" s="69" t="s">
        <v>322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296</v>
      </c>
      <c r="C25" s="65" t="s">
        <v>298</v>
      </c>
      <c r="D25" s="65" t="s">
        <v>299</v>
      </c>
      <c r="E25" s="65" t="s">
        <v>300</v>
      </c>
      <c r="F25" s="65" t="s">
        <v>292</v>
      </c>
      <c r="H25" s="65"/>
      <c r="I25" s="65" t="s">
        <v>296</v>
      </c>
      <c r="J25" s="65" t="s">
        <v>298</v>
      </c>
      <c r="K25" s="65" t="s">
        <v>299</v>
      </c>
      <c r="L25" s="65" t="s">
        <v>300</v>
      </c>
      <c r="M25" s="65" t="s">
        <v>292</v>
      </c>
      <c r="O25" s="65"/>
      <c r="P25" s="65" t="s">
        <v>297</v>
      </c>
      <c r="Q25" s="65" t="s">
        <v>298</v>
      </c>
      <c r="R25" s="65" t="s">
        <v>299</v>
      </c>
      <c r="S25" s="65" t="s">
        <v>300</v>
      </c>
      <c r="T25" s="65" t="s">
        <v>292</v>
      </c>
      <c r="V25" s="65"/>
      <c r="W25" s="65" t="s">
        <v>296</v>
      </c>
      <c r="X25" s="65" t="s">
        <v>298</v>
      </c>
      <c r="Y25" s="65" t="s">
        <v>299</v>
      </c>
      <c r="Z25" s="65" t="s">
        <v>300</v>
      </c>
      <c r="AA25" s="65" t="s">
        <v>292</v>
      </c>
      <c r="AC25" s="65"/>
      <c r="AD25" s="65" t="s">
        <v>296</v>
      </c>
      <c r="AE25" s="65" t="s">
        <v>298</v>
      </c>
      <c r="AF25" s="65" t="s">
        <v>299</v>
      </c>
      <c r="AG25" s="65" t="s">
        <v>300</v>
      </c>
      <c r="AH25" s="65" t="s">
        <v>292</v>
      </c>
      <c r="AJ25" s="65"/>
      <c r="AK25" s="65" t="s">
        <v>296</v>
      </c>
      <c r="AL25" s="65" t="s">
        <v>298</v>
      </c>
      <c r="AM25" s="65" t="s">
        <v>299</v>
      </c>
      <c r="AN25" s="65" t="s">
        <v>300</v>
      </c>
      <c r="AO25" s="65" t="s">
        <v>292</v>
      </c>
      <c r="AQ25" s="65"/>
      <c r="AR25" s="65" t="s">
        <v>296</v>
      </c>
      <c r="AS25" s="65" t="s">
        <v>298</v>
      </c>
      <c r="AT25" s="65" t="s">
        <v>299</v>
      </c>
      <c r="AU25" s="65" t="s">
        <v>300</v>
      </c>
      <c r="AV25" s="65" t="s">
        <v>323</v>
      </c>
      <c r="AX25" s="65"/>
      <c r="AY25" s="65" t="s">
        <v>296</v>
      </c>
      <c r="AZ25" s="65" t="s">
        <v>324</v>
      </c>
      <c r="BA25" s="65" t="s">
        <v>299</v>
      </c>
      <c r="BB25" s="65" t="s">
        <v>300</v>
      </c>
      <c r="BC25" s="65" t="s">
        <v>292</v>
      </c>
      <c r="BE25" s="65"/>
      <c r="BF25" s="65" t="s">
        <v>296</v>
      </c>
      <c r="BG25" s="65" t="s">
        <v>324</v>
      </c>
      <c r="BH25" s="65" t="s">
        <v>299</v>
      </c>
      <c r="BI25" s="65" t="s">
        <v>300</v>
      </c>
      <c r="BJ25" s="65" t="s">
        <v>292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58.154539999999997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1.7245263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1.2916977000000001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16.981197000000002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1.8564134999999999</v>
      </c>
      <c r="AJ26" s="65" t="s">
        <v>325</v>
      </c>
      <c r="AK26" s="65">
        <v>320</v>
      </c>
      <c r="AL26" s="65">
        <v>400</v>
      </c>
      <c r="AM26" s="65">
        <v>0</v>
      </c>
      <c r="AN26" s="65">
        <v>1000</v>
      </c>
      <c r="AO26" s="65">
        <v>613.76099999999997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11.264843000000001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1.9903306999999999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0.30320036</v>
      </c>
    </row>
    <row r="33" spans="1:68" x14ac:dyDescent="0.3">
      <c r="A33" s="70" t="s">
        <v>326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329</v>
      </c>
      <c r="AD34" s="69"/>
      <c r="AE34" s="69"/>
      <c r="AF34" s="69"/>
      <c r="AG34" s="69"/>
      <c r="AH34" s="69"/>
      <c r="AJ34" s="69" t="s">
        <v>330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296</v>
      </c>
      <c r="C35" s="65" t="s">
        <v>298</v>
      </c>
      <c r="D35" s="65" t="s">
        <v>299</v>
      </c>
      <c r="E35" s="65" t="s">
        <v>300</v>
      </c>
      <c r="F35" s="65" t="s">
        <v>292</v>
      </c>
      <c r="H35" s="65"/>
      <c r="I35" s="65" t="s">
        <v>296</v>
      </c>
      <c r="J35" s="65" t="s">
        <v>298</v>
      </c>
      <c r="K35" s="65" t="s">
        <v>299</v>
      </c>
      <c r="L35" s="65" t="s">
        <v>300</v>
      </c>
      <c r="M35" s="65" t="s">
        <v>292</v>
      </c>
      <c r="O35" s="65"/>
      <c r="P35" s="65" t="s">
        <v>296</v>
      </c>
      <c r="Q35" s="65" t="s">
        <v>298</v>
      </c>
      <c r="R35" s="65" t="s">
        <v>299</v>
      </c>
      <c r="S35" s="65" t="s">
        <v>300</v>
      </c>
      <c r="T35" s="65" t="s">
        <v>292</v>
      </c>
      <c r="V35" s="65"/>
      <c r="W35" s="65" t="s">
        <v>296</v>
      </c>
      <c r="X35" s="65" t="s">
        <v>298</v>
      </c>
      <c r="Y35" s="65" t="s">
        <v>299</v>
      </c>
      <c r="Z35" s="65" t="s">
        <v>300</v>
      </c>
      <c r="AA35" s="65" t="s">
        <v>292</v>
      </c>
      <c r="AC35" s="65"/>
      <c r="AD35" s="65" t="s">
        <v>296</v>
      </c>
      <c r="AE35" s="65" t="s">
        <v>298</v>
      </c>
      <c r="AF35" s="65" t="s">
        <v>299</v>
      </c>
      <c r="AG35" s="65" t="s">
        <v>300</v>
      </c>
      <c r="AH35" s="65" t="s">
        <v>292</v>
      </c>
      <c r="AJ35" s="65"/>
      <c r="AK35" s="65" t="s">
        <v>296</v>
      </c>
      <c r="AL35" s="65" t="s">
        <v>298</v>
      </c>
      <c r="AM35" s="65" t="s">
        <v>299</v>
      </c>
      <c r="AN35" s="65" t="s">
        <v>300</v>
      </c>
      <c r="AO35" s="65" t="s">
        <v>292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436.83676000000003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1212.0197000000001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3865.7440000000001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2505.8247000000001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41.920409999999997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144.73901000000001</v>
      </c>
    </row>
    <row r="43" spans="1:68" x14ac:dyDescent="0.3">
      <c r="A43" s="70" t="s">
        <v>331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332</v>
      </c>
      <c r="B44" s="69"/>
      <c r="C44" s="69"/>
      <c r="D44" s="69"/>
      <c r="E44" s="69"/>
      <c r="F44" s="69"/>
      <c r="H44" s="69" t="s">
        <v>333</v>
      </c>
      <c r="I44" s="69"/>
      <c r="J44" s="69"/>
      <c r="K44" s="69"/>
      <c r="L44" s="69"/>
      <c r="M44" s="69"/>
      <c r="O44" s="69" t="s">
        <v>276</v>
      </c>
      <c r="P44" s="69"/>
      <c r="Q44" s="69"/>
      <c r="R44" s="69"/>
      <c r="S44" s="69"/>
      <c r="T44" s="69"/>
      <c r="V44" s="69" t="s">
        <v>334</v>
      </c>
      <c r="W44" s="69"/>
      <c r="X44" s="69"/>
      <c r="Y44" s="69"/>
      <c r="Z44" s="69"/>
      <c r="AA44" s="69"/>
      <c r="AC44" s="69" t="s">
        <v>335</v>
      </c>
      <c r="AD44" s="69"/>
      <c r="AE44" s="69"/>
      <c r="AF44" s="69"/>
      <c r="AG44" s="69"/>
      <c r="AH44" s="69"/>
      <c r="AJ44" s="69" t="s">
        <v>277</v>
      </c>
      <c r="AK44" s="69"/>
      <c r="AL44" s="69"/>
      <c r="AM44" s="69"/>
      <c r="AN44" s="69"/>
      <c r="AO44" s="69"/>
      <c r="AQ44" s="69" t="s">
        <v>278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337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296</v>
      </c>
      <c r="C45" s="65" t="s">
        <v>324</v>
      </c>
      <c r="D45" s="65" t="s">
        <v>299</v>
      </c>
      <c r="E45" s="65" t="s">
        <v>300</v>
      </c>
      <c r="F45" s="65" t="s">
        <v>292</v>
      </c>
      <c r="H45" s="65"/>
      <c r="I45" s="65" t="s">
        <v>296</v>
      </c>
      <c r="J45" s="65" t="s">
        <v>298</v>
      </c>
      <c r="K45" s="65" t="s">
        <v>299</v>
      </c>
      <c r="L45" s="65" t="s">
        <v>300</v>
      </c>
      <c r="M45" s="65" t="s">
        <v>292</v>
      </c>
      <c r="O45" s="65"/>
      <c r="P45" s="65" t="s">
        <v>296</v>
      </c>
      <c r="Q45" s="65" t="s">
        <v>298</v>
      </c>
      <c r="R45" s="65" t="s">
        <v>299</v>
      </c>
      <c r="S45" s="65" t="s">
        <v>300</v>
      </c>
      <c r="T45" s="65" t="s">
        <v>292</v>
      </c>
      <c r="V45" s="65"/>
      <c r="W45" s="65" t="s">
        <v>296</v>
      </c>
      <c r="X45" s="65" t="s">
        <v>298</v>
      </c>
      <c r="Y45" s="65" t="s">
        <v>299</v>
      </c>
      <c r="Z45" s="65" t="s">
        <v>300</v>
      </c>
      <c r="AA45" s="65" t="s">
        <v>292</v>
      </c>
      <c r="AC45" s="65"/>
      <c r="AD45" s="65" t="s">
        <v>296</v>
      </c>
      <c r="AE45" s="65" t="s">
        <v>298</v>
      </c>
      <c r="AF45" s="65" t="s">
        <v>299</v>
      </c>
      <c r="AG45" s="65" t="s">
        <v>300</v>
      </c>
      <c r="AH45" s="65" t="s">
        <v>292</v>
      </c>
      <c r="AJ45" s="65"/>
      <c r="AK45" s="65" t="s">
        <v>297</v>
      </c>
      <c r="AL45" s="65" t="s">
        <v>298</v>
      </c>
      <c r="AM45" s="65" t="s">
        <v>338</v>
      </c>
      <c r="AN45" s="65" t="s">
        <v>300</v>
      </c>
      <c r="AO45" s="65" t="s">
        <v>292</v>
      </c>
      <c r="AQ45" s="65"/>
      <c r="AR45" s="65" t="s">
        <v>296</v>
      </c>
      <c r="AS45" s="65" t="s">
        <v>298</v>
      </c>
      <c r="AT45" s="65" t="s">
        <v>338</v>
      </c>
      <c r="AU45" s="65" t="s">
        <v>300</v>
      </c>
      <c r="AV45" s="65" t="s">
        <v>292</v>
      </c>
      <c r="AX45" s="65"/>
      <c r="AY45" s="65" t="s">
        <v>296</v>
      </c>
      <c r="AZ45" s="65" t="s">
        <v>298</v>
      </c>
      <c r="BA45" s="65" t="s">
        <v>299</v>
      </c>
      <c r="BB45" s="65" t="s">
        <v>300</v>
      </c>
      <c r="BC45" s="65" t="s">
        <v>292</v>
      </c>
      <c r="BE45" s="65"/>
      <c r="BF45" s="65" t="s">
        <v>296</v>
      </c>
      <c r="BG45" s="65" t="s">
        <v>298</v>
      </c>
      <c r="BH45" s="65" t="s">
        <v>299</v>
      </c>
      <c r="BI45" s="65" t="s">
        <v>300</v>
      </c>
      <c r="BJ45" s="65" t="s">
        <v>292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13.758972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9.9400080000000006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792.54459999999995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0.47303553999999998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2.3778245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179.13749999999999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89.375564999999995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9" sqref="G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279</v>
      </c>
      <c r="B2" s="61" t="s">
        <v>280</v>
      </c>
      <c r="C2" s="61" t="s">
        <v>281</v>
      </c>
      <c r="D2" s="61">
        <v>51</v>
      </c>
      <c r="E2" s="61">
        <v>2725.4245999999998</v>
      </c>
      <c r="F2" s="61">
        <v>213.58448999999999</v>
      </c>
      <c r="G2" s="61">
        <v>39.38646</v>
      </c>
      <c r="H2" s="61">
        <v>19.669096</v>
      </c>
      <c r="I2" s="61">
        <v>19.717362999999999</v>
      </c>
      <c r="J2" s="61">
        <v>70.563490000000002</v>
      </c>
      <c r="K2" s="61">
        <v>37.577423000000003</v>
      </c>
      <c r="L2" s="61">
        <v>32.986072999999998</v>
      </c>
      <c r="M2" s="61">
        <v>22.609945</v>
      </c>
      <c r="N2" s="61">
        <v>1.8285039999999999</v>
      </c>
      <c r="O2" s="61">
        <v>10.507129000000001</v>
      </c>
      <c r="P2" s="61">
        <v>2040.2520999999999</v>
      </c>
      <c r="Q2" s="61">
        <v>18.99559</v>
      </c>
      <c r="R2" s="61">
        <v>337.79860000000002</v>
      </c>
      <c r="S2" s="61">
        <v>51.410656000000003</v>
      </c>
      <c r="T2" s="61">
        <v>3436.6554999999998</v>
      </c>
      <c r="U2" s="61">
        <v>2.2781367000000001</v>
      </c>
      <c r="V2" s="61">
        <v>12.235519</v>
      </c>
      <c r="W2" s="61">
        <v>119.99578</v>
      </c>
      <c r="X2" s="61">
        <v>58.154539999999997</v>
      </c>
      <c r="Y2" s="61">
        <v>1.7245263</v>
      </c>
      <c r="Z2" s="61">
        <v>1.2916977000000001</v>
      </c>
      <c r="AA2" s="61">
        <v>16.981197000000002</v>
      </c>
      <c r="AB2" s="61">
        <v>1.8564134999999999</v>
      </c>
      <c r="AC2" s="61">
        <v>613.76099999999997</v>
      </c>
      <c r="AD2" s="61">
        <v>11.264843000000001</v>
      </c>
      <c r="AE2" s="61">
        <v>1.9903306999999999</v>
      </c>
      <c r="AF2" s="61">
        <v>0.30320036</v>
      </c>
      <c r="AG2" s="61">
        <v>436.83676000000003</v>
      </c>
      <c r="AH2" s="61">
        <v>297.83762000000002</v>
      </c>
      <c r="AI2" s="61">
        <v>138.99913000000001</v>
      </c>
      <c r="AJ2" s="61">
        <v>1212.0197000000001</v>
      </c>
      <c r="AK2" s="61">
        <v>3865.7440000000001</v>
      </c>
      <c r="AL2" s="61">
        <v>41.920409999999997</v>
      </c>
      <c r="AM2" s="61">
        <v>2505.8247000000001</v>
      </c>
      <c r="AN2" s="61">
        <v>144.73901000000001</v>
      </c>
      <c r="AO2" s="61">
        <v>13.758972</v>
      </c>
      <c r="AP2" s="61">
        <v>9.0565750000000005</v>
      </c>
      <c r="AQ2" s="61">
        <v>4.7023970000000004</v>
      </c>
      <c r="AR2" s="61">
        <v>9.9400080000000006</v>
      </c>
      <c r="AS2" s="61">
        <v>792.54459999999995</v>
      </c>
      <c r="AT2" s="61">
        <v>0.47303553999999998</v>
      </c>
      <c r="AU2" s="61">
        <v>2.3778245</v>
      </c>
      <c r="AV2" s="61">
        <v>179.13749999999999</v>
      </c>
      <c r="AW2" s="61">
        <v>89.375564999999995</v>
      </c>
      <c r="AX2" s="61">
        <v>4.7288156999999997E-2</v>
      </c>
      <c r="AY2" s="61">
        <v>2.3671136000000002</v>
      </c>
      <c r="AZ2" s="61">
        <v>207.98589000000001</v>
      </c>
      <c r="BA2" s="61">
        <v>44.182580000000002</v>
      </c>
      <c r="BB2" s="61">
        <v>12.124555000000001</v>
      </c>
      <c r="BC2" s="61">
        <v>13.467718</v>
      </c>
      <c r="BD2" s="61">
        <v>18.586594000000002</v>
      </c>
      <c r="BE2" s="61">
        <v>1.7877744</v>
      </c>
      <c r="BF2" s="61">
        <v>11.069553000000001</v>
      </c>
      <c r="BG2" s="61">
        <v>2.2897788000000001E-4</v>
      </c>
      <c r="BH2" s="61">
        <v>1.9896151000000002E-3</v>
      </c>
      <c r="BI2" s="61">
        <v>2.0325034999999999E-3</v>
      </c>
      <c r="BJ2" s="61">
        <v>5.1775392000000003E-2</v>
      </c>
      <c r="BK2" s="61">
        <v>1.7613684E-5</v>
      </c>
      <c r="BL2" s="61">
        <v>0.12270514</v>
      </c>
      <c r="BM2" s="61">
        <v>1.6166453000000001</v>
      </c>
      <c r="BN2" s="61">
        <v>0.40675636999999998</v>
      </c>
      <c r="BO2" s="61">
        <v>30.801321000000002</v>
      </c>
      <c r="BP2" s="61">
        <v>4.4275849999999997</v>
      </c>
      <c r="BQ2" s="61">
        <v>9.3259930000000004</v>
      </c>
      <c r="BR2" s="61">
        <v>35.864345999999998</v>
      </c>
      <c r="BS2" s="61">
        <v>29.773346</v>
      </c>
      <c r="BT2" s="61">
        <v>5.8049873999999999</v>
      </c>
      <c r="BU2" s="61">
        <v>2.8460322E-2</v>
      </c>
      <c r="BV2" s="61">
        <v>4.1706699999999999E-2</v>
      </c>
      <c r="BW2" s="61">
        <v>0.36686042000000002</v>
      </c>
      <c r="BX2" s="61">
        <v>0.82485180000000002</v>
      </c>
      <c r="BY2" s="61">
        <v>0.10581408</v>
      </c>
      <c r="BZ2" s="61">
        <v>3.5757247999999999E-4</v>
      </c>
      <c r="CA2" s="61">
        <v>0.51780205999999995</v>
      </c>
      <c r="CB2" s="61">
        <v>1.8883059000000001E-2</v>
      </c>
      <c r="CC2" s="61">
        <v>0.19566030000000001</v>
      </c>
      <c r="CD2" s="61">
        <v>1.4732345</v>
      </c>
      <c r="CE2" s="61">
        <v>9.5270135000000006E-2</v>
      </c>
      <c r="CF2" s="61">
        <v>0.18473321000000001</v>
      </c>
      <c r="CG2" s="61">
        <v>4.9500000000000003E-7</v>
      </c>
      <c r="CH2" s="61">
        <v>3.5421759999999997E-2</v>
      </c>
      <c r="CI2" s="61">
        <v>6.3705669999999997E-3</v>
      </c>
      <c r="CJ2" s="61">
        <v>3.0665814999999998</v>
      </c>
      <c r="CK2" s="61">
        <v>2.6635592999999999E-2</v>
      </c>
      <c r="CL2" s="61">
        <v>0.41311779999999998</v>
      </c>
      <c r="CM2" s="61">
        <v>1.5234656</v>
      </c>
      <c r="CN2" s="61">
        <v>2703.2175000000002</v>
      </c>
      <c r="CO2" s="61">
        <v>4777.3370000000004</v>
      </c>
      <c r="CP2" s="61">
        <v>3458.2961</v>
      </c>
      <c r="CQ2" s="61">
        <v>919.49066000000005</v>
      </c>
      <c r="CR2" s="61">
        <v>577.51210000000003</v>
      </c>
      <c r="CS2" s="61">
        <v>336.13380000000001</v>
      </c>
      <c r="CT2" s="61">
        <v>2849.7372999999998</v>
      </c>
      <c r="CU2" s="61">
        <v>1869.7668000000001</v>
      </c>
      <c r="CV2" s="61">
        <v>947.04785000000004</v>
      </c>
      <c r="CW2" s="61">
        <v>2212.8555000000001</v>
      </c>
      <c r="CX2" s="61">
        <v>653.01499999999999</v>
      </c>
      <c r="CY2" s="61">
        <v>3062.3364000000001</v>
      </c>
      <c r="CZ2" s="61">
        <v>1625.1239</v>
      </c>
      <c r="DA2" s="61">
        <v>4723.4844000000003</v>
      </c>
      <c r="DB2" s="61">
        <v>3759.1552999999999</v>
      </c>
      <c r="DC2" s="61">
        <v>7308.7730000000001</v>
      </c>
      <c r="DD2" s="61">
        <v>11273.418</v>
      </c>
      <c r="DE2" s="61">
        <v>2631.2327</v>
      </c>
      <c r="DF2" s="61">
        <v>3879.8933000000002</v>
      </c>
      <c r="DG2" s="61">
        <v>2746.3171000000002</v>
      </c>
      <c r="DH2" s="61">
        <v>100.066986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44.182580000000002</v>
      </c>
      <c r="B6">
        <f>BB2</f>
        <v>12.124555000000001</v>
      </c>
      <c r="C6">
        <f>BC2</f>
        <v>13.467718</v>
      </c>
      <c r="D6">
        <f>BD2</f>
        <v>18.586594000000002</v>
      </c>
    </row>
    <row r="7" spans="1:113" x14ac:dyDescent="0.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22" sqref="M2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25797</v>
      </c>
      <c r="C2" s="56">
        <f ca="1">YEAR(TODAY())-YEAR(B2)+IF(TODAY()&gt;=DATE(YEAR(TODAY()),MONTH(B2),DAY(B2)),0,-1)</f>
        <v>51</v>
      </c>
      <c r="E2" s="52">
        <v>171</v>
      </c>
      <c r="F2" s="53" t="s">
        <v>39</v>
      </c>
      <c r="G2" s="52">
        <v>59</v>
      </c>
      <c r="H2" s="51" t="s">
        <v>41</v>
      </c>
      <c r="I2" s="72">
        <f>ROUND(G3/E3^2,1)</f>
        <v>20.2</v>
      </c>
    </row>
    <row r="3" spans="1:9" x14ac:dyDescent="0.3">
      <c r="E3" s="51">
        <f>E2/100</f>
        <v>1.71</v>
      </c>
      <c r="F3" s="51" t="s">
        <v>40</v>
      </c>
      <c r="G3" s="51">
        <f>G2</f>
        <v>59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44697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윤애란, ID : H1800133)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16일 16:11:34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5" zoomScaleNormal="100" zoomScaleSheetLayoutView="100" zoomScalePageLayoutView="10" workbookViewId="0">
      <selection activeCell="X33" sqref="X3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44697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51</v>
      </c>
      <c r="G12" s="137"/>
      <c r="H12" s="137"/>
      <c r="I12" s="137"/>
      <c r="K12" s="128">
        <f>'개인정보 및 신체계측 입력'!E2</f>
        <v>171</v>
      </c>
      <c r="L12" s="129"/>
      <c r="M12" s="122">
        <f>'개인정보 및 신체계측 입력'!G2</f>
        <v>59</v>
      </c>
      <c r="N12" s="123"/>
      <c r="O12" s="118" t="s">
        <v>271</v>
      </c>
      <c r="P12" s="112"/>
      <c r="Q12" s="115">
        <f>'개인정보 및 신체계측 입력'!I2</f>
        <v>20.2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윤애란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66.016000000000005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12.173999999999999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21.81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10.1</v>
      </c>
      <c r="L72" s="36" t="s">
        <v>53</v>
      </c>
      <c r="M72" s="36">
        <f>ROUND('DRIs DATA'!K8,1)</f>
        <v>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45.04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101.96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58.15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123.76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54.6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257.72000000000003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137.59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2020-06-24T06:28:05Z</cp:lastPrinted>
  <dcterms:created xsi:type="dcterms:W3CDTF">2015-06-13T08:19:18Z</dcterms:created>
  <dcterms:modified xsi:type="dcterms:W3CDTF">2022-05-16T07:14:34Z</dcterms:modified>
</cp:coreProperties>
</file>