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<sst xmlns="http://schemas.openxmlformats.org/spreadsheetml/2006/main" count="692" uniqueCount="348">
  <si>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</si>
  <si>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</si>
  <si>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</si>
  <si>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</si>
  <si>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</si>
  <si>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</si>
  <si>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</si>
  <si>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</si>
  <si>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</si>
  <si>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</si>
  <si>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</si>
  <si>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</si>
  <si>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</si>
  <si>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</si>
  <si>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</si>
  <si>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</si>
  <si>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</si>
  <si>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</si>
  <si>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</si>
  <si>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</si>
  <si>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</si>
  <si>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</si>
  <si>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</si>
  <si>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</si>
  <si>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</si>
  <si>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</si>
  <si>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</si>
  <si>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</si>
  <si>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</si>
  <si>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</si>
  <si>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</si>
  <si>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</si>
  <si>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</si>
  <si>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</si>
  <si>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</si>
  <si>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</si>
  <si>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</si>
  <si>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</si>
  <si>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</si>
  <si>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</si>
  <si>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</si>
  <si>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</si>
  <si>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</si>
  <si>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</si>
  <si>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</si>
  <si>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</si>
  <si>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</si>
  <si>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</si>
  <si>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</si>
  <si>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</si>
  <si>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</si>
  <si>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</si>
  <si>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</si>
  <si>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</si>
  <si>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</si>
  <si>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</si>
  <si>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</si>
  <si>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</si>
  <si>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</si>
  <si>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</si>
  <si>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</si>
  <si>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</si>
  <si>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</si>
  <si>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</si>
  <si>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</si>
  <si>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</si>
  <si>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</si>
  <si>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</si>
  <si>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</si>
  <si>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</si>
  <si>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</si>
  <si>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</si>
  <si>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</si>
  <si>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</si>
  <si>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</si>
  <si>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</si>
  <si>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</si>
  <si>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</si>
  <si>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</si>
  <si>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</si>
  <si>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</si>
  <si>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</si>
  <si>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</si>
  <si>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</si>
  <si>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</si>
  <si>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</si>
  <si>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</si>
  <si>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</si>
  <si>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</si>
  <si>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</si>
  <si>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</si>
  <si>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</si>
  <si>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</si>
  <si>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</si>
  <si>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</si>
  <si>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</si>
  <si>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</si>
  <si>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</si>
  <si>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</si>
  <si>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</si>
  <si>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</si>
  <si>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</si>
  <si>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</si>
  <si>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</si>
  <si>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</si>
  <si>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</si>
  <si>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</si>
  <si>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</si>
  <si>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</si>
  <si>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</si>
  <si>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</si>
  <si>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</si>
  <si>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</si>
  <si>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</si>
  <si>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</si>
  <si>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</si>
  <si>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</si>
  <si>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</si>
  <si>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</si>
  <si>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</si>
  <si>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</si>
  <si>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</si>
  <si>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</si>
  <si>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</si>
  <si>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</si>
  <si>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</si>
  <si>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</si>
  <si>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</si>
  <si>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</si>
  <si>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</si>
  <si>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</si>
  <si>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</si>
  <si>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</si>
  <si>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</si>
  <si>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</si>
  <si>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</si>
  <si>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</si>
  <si>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</si>
  <si>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</si>
  <si>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</si>
  <si>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</si>
  <si>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</si>
  <si>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</si>
  <si>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</si>
  <si>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</si>
  <si>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</si>
  <si>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</si>
  <si>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</si>
  <si>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</si>
  <si>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</si>
  <si>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</si>
  <si>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</si>
  <si>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</si>
  <si>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</si>
  <si>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</si>
  <si>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</si>
  <si>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</si>
  <si>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</si>
  <si>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</si>
  <si>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</si>
  <si>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</si>
  <si>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</si>
  <si>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</si>
  <si>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</si>
  <si>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</si>
  <si>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</si>
  <si>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</si>
  <si>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</si>
  <si>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</si>
  <si>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</si>
  <si>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</si>
  <si>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</si>
  <si>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</si>
  <si>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</si>
  <si>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</si>
  <si>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</si>
  <si>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</si>
  <si>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</si>
  <si>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</si>
  <si>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</si>
  <si>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</si>
  <si>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</si>
  <si>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</si>
  <si>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</si>
  <si>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</si>
  <si>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</si>
  <si>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</si>
  <si>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</si>
  <si>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</si>
  <si>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</si>
  <si>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</si>
  <si>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</si>
  <si>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</si>
  <si>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</si>
  <si>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</si>
  <si>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</si>
  <si>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</si>
  <si>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</si>
  <si>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</si>
  <si>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</si>
  <si>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</si>
  <si>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</si>
  <si>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</si>
  <si>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</si>
  <si>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</si>
  <si>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</si>
  <si>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</si>
  <si>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</si>
  <si>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</si>
  <si>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</si>
  <si>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</si>
  <si>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</si>
  <si>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</si>
  <si>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</si>
  <si>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</si>
  <si>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</si>
  <si>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</si>
  <si>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</si>
  <si>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</si>
  <si>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</si>
  <si>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</si>
  <si>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</si>
  <si>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</si>
  <si>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</si>
  <si>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</si>
  <si>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</si>
  <si>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</si>
  <si>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</si>
  <si>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</si>
  <si>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</si>
  <si>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</si>
  <si>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</si>
  <si>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</si>
  <si>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</si>
  <si>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</si>
  <si>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</si>
  <si>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</si>
  <si>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</si>
  <si>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</si>
  <si>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</si>
  <si>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</si>
  <si>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</si>
  <si>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</si>
  <si>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</si>
  <si>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</si>
  <si>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</si>
  <si>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</si>
  <si>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</si>
  <si>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</si>
  <si>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</si>
  <si>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</si>
  <si>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</si>
  <si>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</si>
  <si>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</si>
  <si>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</si>
  <si>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</si>
  <si>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</si>
  <si>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</si>
  <si>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</si>
  <si>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</si>
  <si>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</si>
  <si>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</si>
  <si>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</si>
  <si>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</si>
  <si>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</si>
  <si>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</si>
  <si>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</si>
  <si>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</si>
  <si>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</si>
  <si>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</si>
  <si>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</si>
  <si>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</si>
  <si>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</si>
  <si>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</si>
  <si>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</si>
  <si>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</si>
  <si>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</si>
  <si>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</si>
  <si>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</si>
  <si>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</si>
  <si>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</si>
  <si>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</si>
  <si>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</si>
  <si>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</si>
  <si>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</si>
  <si>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</si>
  <si>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</si>
  <si>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</si>
  <si>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</si>
  <si>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</si>
  <si>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</si>
  <si>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</si>
  <si>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</si>
  <si>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</si>
  <si>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</si>
  <si>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</si>
  <si>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</si>
  <si>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</si>
  <si>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</si>
  <si>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</si>
  <si>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</si>
  <si>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F</t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</si>
  <si>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</si>
  <si>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</si>
  <si>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</si>
  <si>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</si>
  <si>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</si>
  <si>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</si>
  <si>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</si>
  <si>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</si>
  <si>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</si>
  <si>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</si>
  <si>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</si>
  <si>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</si>
  <si>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</si>
  <si>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</si>
  <si>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</si>
  <si>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</si>
  <si>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</si>
  <si>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</si>
  <si>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</si>
  <si>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</si>
  <si>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</si>
  <si>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</si>
  <si>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</si>
  <si>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</si>
  <si>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</si>
  <si>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</si>
  <si>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</si>
  <si>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</si>
  <si>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</si>
  <si>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</si>
  <si>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H1800144</t>
  </si>
  <si>
    <t>김경난</t>
  </si>
  <si>
    <t>(설문지 : FFQ 95문항 설문지, 사용자 : 김경난, ID : H1800144)</t>
  </si>
  <si>
    <t>출력시각</t>
    <phoneticPr fontId="1" type="noConversion"/>
  </si>
  <si>
    <t>2022년 08월 01일 15:17:09</t>
  </si>
  <si>
    <t>다량영양소</t>
    <phoneticPr fontId="1" type="noConversion"/>
  </si>
  <si>
    <t>탄수화물</t>
    <phoneticPr fontId="1" type="noConversion"/>
  </si>
  <si>
    <t>충분섭취량</t>
    <phoneticPr fontId="1" type="noConversion"/>
  </si>
  <si>
    <t>비타민E</t>
    <phoneticPr fontId="1" type="noConversion"/>
  </si>
  <si>
    <t>권장섭취량</t>
    <phoneticPr fontId="1" type="noConversion"/>
  </si>
  <si>
    <t>상한섭취량</t>
    <phoneticPr fontId="1" type="noConversion"/>
  </si>
  <si>
    <t>다량 무기질</t>
    <phoneticPr fontId="1" type="noConversion"/>
  </si>
  <si>
    <t>칼륨</t>
    <phoneticPr fontId="1" type="noConversion"/>
  </si>
  <si>
    <t>평균필요량</t>
    <phoneticPr fontId="1" type="noConversion"/>
  </si>
  <si>
    <t>섭취량</t>
    <phoneticPr fontId="1" type="noConversion"/>
  </si>
  <si>
    <t>요오드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</si>
</sst>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35.847520000000003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70184"/>
        <c:axId val="187564304"/>
      </c:barChart>
      <c:catAx>
        <c:axId val="18757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64304"/>
        <c:crosses val="autoZero"/>
        <c:auto val="1"/>
        <c:lblAlgn val="ctr"/>
        <c:lblOffset val="100"/>
        <c:noMultiLvlLbl val="0"/>
      </c:catAx>
      <c:valAx>
        <c:axId val="187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2.3325903000000001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9360"/>
        <c:axId val="37983440"/>
      </c:barChart>
      <c:catAx>
        <c:axId val="5664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440"/>
        <c:crosses val="autoZero"/>
        <c:auto val="1"/>
        <c:lblAlgn val="ctr"/>
        <c:lblOffset val="100"/>
        <c:noMultiLvlLbl val="0"/>
      </c:catAx>
      <c:valAx>
        <c:axId val="379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7.8636394000000003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7752"/>
        <c:axId val="37987360"/>
      </c:barChart>
      <c:catAx>
        <c:axId val="37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7360"/>
        <c:crosses val="autoZero"/>
        <c:auto val="1"/>
        <c:lblAlgn val="ctr"/>
        <c:lblOffset val="100"/>
        <c:noMultiLvlLbl val="0"/>
      </c:catAx>
      <c:valAx>
        <c:axId val="379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649.61803999999995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224"/>
        <c:axId val="37983048"/>
      </c:barChart>
      <c:catAx>
        <c:axId val="37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048"/>
        <c:crosses val="autoZero"/>
        <c:auto val="1"/>
        <c:lblAlgn val="ctr"/>
        <c:lblOffset val="100"/>
        <c:noMultiLvlLbl val="0"/>
      </c:catAx>
      <c:valAx>
        <c:axId val="379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2403.2055999999998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616"/>
        <c:axId val="37988144"/>
      </c:barChart>
      <c:catAx>
        <c:axId val="379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8144"/>
        <c:crosses val="autoZero"/>
        <c:auto val="1"/>
        <c:lblAlgn val="ctr"/>
        <c:lblOffset val="100"/>
        <c:noMultiLvlLbl val="0"/>
      </c:catAx>
      <c:valAx>
        <c:axId val="3798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274.56063999999998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184"/>
        <c:axId val="37986576"/>
      </c:barChart>
      <c:catAx>
        <c:axId val="379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6576"/>
        <c:crosses val="autoZero"/>
        <c:auto val="1"/>
        <c:lblAlgn val="ctr"/>
        <c:lblOffset val="100"/>
        <c:noMultiLvlLbl val="0"/>
      </c:catAx>
      <c:valAx>
        <c:axId val="3798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74.788259999999994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968"/>
        <c:axId val="37981088"/>
      </c:barChart>
      <c:catAx>
        <c:axId val="379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088"/>
        <c:crosses val="autoZero"/>
        <c:auto val="1"/>
        <c:lblAlgn val="ctr"/>
        <c:lblOffset val="100"/>
        <c:noMultiLvlLbl val="0"/>
      </c:catAx>
      <c:valAx>
        <c:axId val="3798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6.0214740000000004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1480"/>
        <c:axId val="37981872"/>
      </c:barChart>
      <c:catAx>
        <c:axId val="3798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872"/>
        <c:crosses val="autoZero"/>
        <c:auto val="1"/>
        <c:lblAlgn val="ctr"/>
        <c:lblOffset val="100"/>
        <c:noMultiLvlLbl val="0"/>
      </c:catAx>
      <c:valAx>
        <c:axId val="3798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377.78489999999999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928"/>
        <c:axId val="654257672"/>
      </c:barChart>
      <c:catAx>
        <c:axId val="6542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672"/>
        <c:crosses val="autoZero"/>
        <c:auto val="1"/>
        <c:lblAlgn val="ctr"/>
        <c:lblOffset val="100"/>
        <c:noMultiLvlLbl val="0"/>
      </c:catAx>
      <c:valAx>
        <c:axId val="65425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1.9509722E-2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60416"/>
        <c:axId val="654259632"/>
      </c:barChart>
      <c:catAx>
        <c:axId val="654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9632"/>
        <c:crosses val="autoZero"/>
        <c:auto val="1"/>
        <c:lblAlgn val="ctr"/>
        <c:lblOffset val="100"/>
        <c:noMultiLvlLbl val="0"/>
      </c:catAx>
      <c:valAx>
        <c:axId val="654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1.2100972999999999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888"/>
        <c:axId val="654261592"/>
      </c:barChart>
      <c:catAx>
        <c:axId val="654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61592"/>
        <c:crosses val="autoZero"/>
        <c:auto val="1"/>
        <c:lblAlgn val="ctr"/>
        <c:lblOffset val="100"/>
        <c:noMultiLvlLbl val="0"/>
      </c:catAx>
      <c:valAx>
        <c:axId val="654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16.135753999999999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67440"/>
        <c:axId val="260240136"/>
      </c:barChart>
      <c:catAx>
        <c:axId val="1875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0136"/>
        <c:crosses val="autoZero"/>
        <c:auto val="1"/>
        <c:lblAlgn val="ctr"/>
        <c:lblOffset val="100"/>
        <c:noMultiLvlLbl val="0"/>
      </c:catAx>
      <c:valAx>
        <c:axId val="26024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108.01303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144"/>
        <c:axId val="654258848"/>
      </c:barChart>
      <c:catAx>
        <c:axId val="6542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848"/>
        <c:crosses val="autoZero"/>
        <c:auto val="1"/>
        <c:lblAlgn val="ctr"/>
        <c:lblOffset val="100"/>
        <c:noMultiLvlLbl val="0"/>
      </c:catAx>
      <c:valAx>
        <c:axId val="654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35.889564999999997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536"/>
        <c:axId val="654257280"/>
      </c:barChart>
      <c:catAx>
        <c:axId val="6542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280"/>
        <c:crosses val="autoZero"/>
        <c:auto val="1"/>
        <c:lblAlgn val="ctr"/>
        <c:lblOffset val="100"/>
        <c:noMultiLvlLbl val="0"/>
      </c:catAx>
      <c:valAx>
        <c:axId val="654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9.9600000000000009</c:v>
                </c:pt>
                <c:pt idx="1">
                  <c:v>10.444000000000001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55320"/>
        <c:axId val="654258064"/>
      </c:barChart>
      <c:catAx>
        <c:axId val="654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064"/>
        <c:crosses val="autoZero"/>
        <c:auto val="1"/>
        <c:lblAlgn val="ctr"/>
        <c:lblOffset val="100"/>
        <c:noMultiLvlLbl val="0"/>
      </c:catAx>
      <c:valAx>
        <c:axId val="6542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12.026605</c:v>
                </c:pt>
                <c:pt idx="1">
                  <c:v>12.451966000000001</c:v>
                </c:pt>
                <c:pt idx="2">
                  <c:v>7.7310333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385.27184999999997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104"/>
        <c:axId val="649179224"/>
      </c:barChart>
      <c:catAx>
        <c:axId val="6542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79224"/>
        <c:crosses val="autoZero"/>
        <c:auto val="1"/>
        <c:lblAlgn val="ctr"/>
        <c:lblOffset val="100"/>
        <c:noMultiLvlLbl val="0"/>
      </c:catAx>
      <c:valAx>
        <c:axId val="64917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15.267446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79616"/>
        <c:axId val="649181184"/>
      </c:barChart>
      <c:catAx>
        <c:axId val="6491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1184"/>
        <c:crosses val="autoZero"/>
        <c:auto val="1"/>
        <c:lblAlgn val="ctr"/>
        <c:lblOffset val="100"/>
        <c:noMultiLvlLbl val="0"/>
      </c:catAx>
      <c:valAx>
        <c:axId val="6491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66.141000000000005</c:v>
                </c:pt>
                <c:pt idx="1">
                  <c:v>15.263</c:v>
                </c:pt>
                <c:pt idx="2">
                  <c:v>18.597000000000001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9178832"/>
        <c:axId val="649180400"/>
      </c:barChart>
      <c:catAx>
        <c:axId val="64917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0400"/>
        <c:crosses val="autoZero"/>
        <c:auto val="1"/>
        <c:lblAlgn val="ctr"/>
        <c:lblOffset val="100"/>
        <c:noMultiLvlLbl val="0"/>
      </c:catAx>
      <c:valAx>
        <c:axId val="64918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894.93899999999996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81968"/>
        <c:axId val="649182360"/>
      </c:barChart>
      <c:catAx>
        <c:axId val="6491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2360"/>
        <c:crosses val="autoZero"/>
        <c:auto val="1"/>
        <c:lblAlgn val="ctr"/>
        <c:lblOffset val="100"/>
        <c:noMultiLvlLbl val="0"/>
      </c:catAx>
      <c:valAx>
        <c:axId val="6491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8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206.66077999999999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1544"/>
        <c:axId val="554891936"/>
      </c:barChart>
      <c:catAx>
        <c:axId val="55489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936"/>
        <c:crosses val="autoZero"/>
        <c:auto val="1"/>
        <c:lblAlgn val="ctr"/>
        <c:lblOffset val="100"/>
        <c:noMultiLvlLbl val="0"/>
      </c:catAx>
      <c:valAx>
        <c:axId val="55489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449.50295999999997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896"/>
        <c:axId val="554891152"/>
      </c:barChart>
      <c:catAx>
        <c:axId val="5548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152"/>
        <c:crosses val="autoZero"/>
        <c:auto val="1"/>
        <c:lblAlgn val="ctr"/>
        <c:lblOffset val="100"/>
        <c:noMultiLvlLbl val="0"/>
      </c:catAx>
      <c:valAx>
        <c:axId val="5548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4.3243593999999996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2096"/>
        <c:axId val="260241704"/>
      </c:barChart>
      <c:catAx>
        <c:axId val="26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704"/>
        <c:crosses val="autoZero"/>
        <c:auto val="1"/>
        <c:lblAlgn val="ctr"/>
        <c:lblOffset val="100"/>
        <c:noMultiLvlLbl val="0"/>
      </c:catAx>
      <c:valAx>
        <c:axId val="2602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3221.7055999999998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4680"/>
        <c:axId val="554889976"/>
      </c:barChart>
      <c:catAx>
        <c:axId val="5548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976"/>
        <c:crosses val="autoZero"/>
        <c:auto val="1"/>
        <c:lblAlgn val="ctr"/>
        <c:lblOffset val="100"/>
        <c:noMultiLvlLbl val="0"/>
      </c:catAx>
      <c:valAx>
        <c:axId val="5548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8.9629519999999996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88800"/>
        <c:axId val="554889584"/>
      </c:barChart>
      <c:catAx>
        <c:axId val="5548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584"/>
        <c:crosses val="autoZero"/>
        <c:auto val="1"/>
        <c:lblAlgn val="ctr"/>
        <c:lblOffset val="100"/>
        <c:noMultiLvlLbl val="0"/>
      </c:catAx>
      <c:valAx>
        <c:axId val="55488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1.4337603999999999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5072"/>
        <c:axId val="554887624"/>
      </c:barChart>
      <c:catAx>
        <c:axId val="5548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7624"/>
        <c:crosses val="autoZero"/>
        <c:auto val="1"/>
        <c:lblAlgn val="ctr"/>
        <c:lblOffset val="100"/>
        <c:noMultiLvlLbl val="0"/>
      </c:catAx>
      <c:valAx>
        <c:axId val="55488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163.73418000000001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144"/>
        <c:axId val="566448184"/>
      </c:barChart>
      <c:catAx>
        <c:axId val="5664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8184"/>
        <c:crosses val="autoZero"/>
        <c:auto val="1"/>
        <c:lblAlgn val="ctr"/>
        <c:lblOffset val="100"/>
        <c:noMultiLvlLbl val="0"/>
      </c:catAx>
      <c:valAx>
        <c:axId val="566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1.0787388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928"/>
        <c:axId val="566451712"/>
      </c:barChart>
      <c:catAx>
        <c:axId val="5664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1712"/>
        <c:crosses val="autoZero"/>
        <c:auto val="1"/>
        <c:lblAlgn val="ctr"/>
        <c:lblOffset val="100"/>
        <c:noMultiLvlLbl val="0"/>
      </c:catAx>
      <c:valAx>
        <c:axId val="56645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9.0136070000000004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4064"/>
        <c:axId val="566452496"/>
      </c:barChart>
      <c:catAx>
        <c:axId val="5664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496"/>
        <c:crosses val="autoZero"/>
        <c:auto val="1"/>
        <c:lblAlgn val="ctr"/>
        <c:lblOffset val="100"/>
        <c:noMultiLvlLbl val="0"/>
      </c:catAx>
      <c:valAx>
        <c:axId val="56645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1.4337603999999999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5632"/>
        <c:axId val="566453280"/>
      </c:barChart>
      <c:catAx>
        <c:axId val="56645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3280"/>
        <c:crosses val="autoZero"/>
        <c:auto val="1"/>
        <c:lblAlgn val="ctr"/>
        <c:lblOffset val="100"/>
        <c:noMultiLvlLbl val="0"/>
      </c:catAx>
      <c:valAx>
        <c:axId val="5664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373.45357999999999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8576"/>
        <c:axId val="566454456"/>
      </c:barChart>
      <c:catAx>
        <c:axId val="5664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4456"/>
        <c:crosses val="autoZero"/>
        <c:auto val="1"/>
        <c:lblAlgn val="ctr"/>
        <c:lblOffset val="100"/>
        <c:noMultiLvlLbl val="0"/>
      </c:catAx>
      <c:valAx>
        <c:axId val="56645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4.7064570000000003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1320"/>
        <c:axId val="566452104"/>
      </c:barChart>
      <c:catAx>
        <c:axId val="566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104"/>
        <c:crosses val="autoZero"/>
        <c:auto val="1"/>
        <c:lblAlgn val="ctr"/>
        <c:lblOffset val="100"/>
        <c:noMultiLvlLbl val="0"/>
      </c:catAx>
      <c:valAx>
        <c:axId val="56645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김경난, ID : H1800144)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01일 15:17:09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894.93899999999996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35.847520000000003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16.135753999999999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66.141000000000005</v>
      </c>
      <c r="G8" s="59">
        <f>'DRIs DATA 입력'!G8</f>
        <v>15.263</v>
      </c>
      <c r="H8" s="59">
        <f>'DRIs DATA 입력'!H8</f>
        <v>18.597000000000001</v>
      </c>
      <c r="I8" s="46"/>
      <c r="J8" s="59" t="s">
        <v>216</v>
      </c>
      <c r="K8" s="59">
        <f>'DRIs DATA 입력'!K8</f>
        <v>9.9600000000000009</v>
      </c>
      <c r="L8" s="59">
        <f>'DRIs DATA 입력'!L8</f>
        <v>10.444000000000001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385.27184999999997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15.267446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4.3243593999999996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163.73418000000001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206.66077999999999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1.039623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1.0787388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9.0136070000000004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1.4337603999999999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373.45357999999999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4.7064570000000003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2.3325903000000001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7.8636394000000003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449.50295999999997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649.61803999999995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3221.7055999999998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2403.2055999999998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274.56063999999998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74.788259999999994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8.9629519999999996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6.0214740000000004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377.78489999999999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1.9509722E-2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1.2100972999999999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108.01303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35.889564999999997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9" sqref="Q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334</v>
      </c>
      <c r="G1" s="62" t="s">
        <v>335</v>
      </c>
      <c r="H1" s="61" t="s">
        <v>336</v>
      </c>
    </row>
    <row r="3" spans="1:27" x14ac:dyDescent="0.3">
      <c r="A3" s="68" t="s">
        <v>337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331</v>
      </c>
      <c r="E5" s="65"/>
      <c r="F5" s="65" t="s">
        <v>338</v>
      </c>
      <c r="G5" s="65" t="s">
        <v>318</v>
      </c>
      <c r="H5" s="65" t="s">
        <v>46</v>
      </c>
      <c r="J5" s="65"/>
      <c r="K5" s="65" t="s">
        <v>319</v>
      </c>
      <c r="L5" s="65" t="s">
        <v>303</v>
      </c>
      <c r="N5" s="65"/>
      <c r="O5" s="65" t="s">
        <v>304</v>
      </c>
      <c r="P5" s="65" t="s">
        <v>282</v>
      </c>
      <c r="Q5" s="65" t="s">
        <v>339</v>
      </c>
      <c r="R5" s="65" t="s">
        <v>284</v>
      </c>
      <c r="S5" s="65" t="s">
        <v>281</v>
      </c>
      <c r="U5" s="65"/>
      <c r="V5" s="65" t="s">
        <v>304</v>
      </c>
      <c r="W5" s="65" t="s">
        <v>330</v>
      </c>
      <c r="X5" s="65" t="s">
        <v>283</v>
      </c>
      <c r="Y5" s="65" t="s">
        <v>284</v>
      </c>
      <c r="Z5" s="65" t="s">
        <v>331</v>
      </c>
    </row>
    <row r="6" spans="1:27" x14ac:dyDescent="0.3">
      <c r="A6" s="65" t="s">
        <v>305</v>
      </c>
      <c r="B6" s="65">
        <v>1800</v>
      </c>
      <c r="C6" s="65">
        <v>894.93899999999996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306</v>
      </c>
      <c r="O6" s="65">
        <v>40</v>
      </c>
      <c r="P6" s="65">
        <v>50</v>
      </c>
      <c r="Q6" s="65">
        <v>0</v>
      </c>
      <c r="R6" s="65">
        <v>0</v>
      </c>
      <c r="S6" s="65">
        <v>35.847520000000003</v>
      </c>
      <c r="U6" s="65" t="s">
        <v>307</v>
      </c>
      <c r="V6" s="65">
        <v>0</v>
      </c>
      <c r="W6" s="65">
        <v>0</v>
      </c>
      <c r="X6" s="65">
        <v>20</v>
      </c>
      <c r="Y6" s="65">
        <v>0</v>
      </c>
      <c r="Z6" s="65">
        <v>16.135753999999999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66.141000000000005</v>
      </c>
      <c r="G8" s="65">
        <v>15.263</v>
      </c>
      <c r="H8" s="65">
        <v>18.597000000000001</v>
      </c>
      <c r="J8" s="65" t="s">
        <v>287</v>
      </c>
      <c r="K8" s="65">
        <v>9.9600000000000009</v>
      </c>
      <c r="L8" s="65">
        <v>10.444000000000001</v>
      </c>
    </row>
    <row r="13" spans="1:27" x14ac:dyDescent="0.3">
      <c r="A13" s="66" t="s">
        <v>288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340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304</v>
      </c>
      <c r="C15" s="65" t="s">
        <v>341</v>
      </c>
      <c r="D15" s="65" t="s">
        <v>283</v>
      </c>
      <c r="E15" s="65" t="s">
        <v>284</v>
      </c>
      <c r="F15" s="65" t="s">
        <v>281</v>
      </c>
      <c r="H15" s="65"/>
      <c r="I15" s="65" t="s">
        <v>304</v>
      </c>
      <c r="J15" s="65" t="s">
        <v>282</v>
      </c>
      <c r="K15" s="65" t="s">
        <v>283</v>
      </c>
      <c r="L15" s="65" t="s">
        <v>284</v>
      </c>
      <c r="M15" s="65" t="s">
        <v>331</v>
      </c>
      <c r="O15" s="65"/>
      <c r="P15" s="65" t="s">
        <v>304</v>
      </c>
      <c r="Q15" s="65" t="s">
        <v>341</v>
      </c>
      <c r="R15" s="65" t="s">
        <v>329</v>
      </c>
      <c r="S15" s="65" t="s">
        <v>284</v>
      </c>
      <c r="T15" s="65" t="s">
        <v>281</v>
      </c>
      <c r="V15" s="65"/>
      <c r="W15" s="65" t="s">
        <v>304</v>
      </c>
      <c r="X15" s="65" t="s">
        <v>282</v>
      </c>
      <c r="Y15" s="65" t="s">
        <v>283</v>
      </c>
      <c r="Z15" s="65" t="s">
        <v>342</v>
      </c>
      <c r="AA15" s="65" t="s">
        <v>281</v>
      </c>
    </row>
    <row r="16" spans="1:27" x14ac:dyDescent="0.3">
      <c r="A16" s="65" t="s">
        <v>290</v>
      </c>
      <c r="B16" s="65">
        <v>430</v>
      </c>
      <c r="C16" s="65">
        <v>600</v>
      </c>
      <c r="D16" s="65">
        <v>0</v>
      </c>
      <c r="E16" s="65">
        <v>3000</v>
      </c>
      <c r="F16" s="65">
        <v>385.27184999999997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15.267446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4.3243593999999996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163.73418000000001</v>
      </c>
    </row>
    <row r="23" spans="1:62" x14ac:dyDescent="0.3">
      <c r="A23" s="66" t="s">
        <v>291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292</v>
      </c>
      <c r="B24" s="67"/>
      <c r="C24" s="67"/>
      <c r="D24" s="67"/>
      <c r="E24" s="67"/>
      <c r="F24" s="67"/>
      <c r="H24" s="67" t="s">
        <v>293</v>
      </c>
      <c r="I24" s="67"/>
      <c r="J24" s="67"/>
      <c r="K24" s="67"/>
      <c r="L24" s="67"/>
      <c r="M24" s="67"/>
      <c r="O24" s="67" t="s">
        <v>294</v>
      </c>
      <c r="P24" s="67"/>
      <c r="Q24" s="67"/>
      <c r="R24" s="67"/>
      <c r="S24" s="67"/>
      <c r="T24" s="67"/>
      <c r="V24" s="67" t="s">
        <v>320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328</v>
      </c>
      <c r="C25" s="65" t="s">
        <v>282</v>
      </c>
      <c r="D25" s="65" t="s">
        <v>283</v>
      </c>
      <c r="E25" s="65" t="s">
        <v>284</v>
      </c>
      <c r="F25" s="65" t="s">
        <v>281</v>
      </c>
      <c r="H25" s="65"/>
      <c r="I25" s="65" t="s">
        <v>304</v>
      </c>
      <c r="J25" s="65" t="s">
        <v>330</v>
      </c>
      <c r="K25" s="65" t="s">
        <v>283</v>
      </c>
      <c r="L25" s="65" t="s">
        <v>342</v>
      </c>
      <c r="M25" s="65" t="s">
        <v>281</v>
      </c>
      <c r="O25" s="65"/>
      <c r="P25" s="65" t="s">
        <v>304</v>
      </c>
      <c r="Q25" s="65" t="s">
        <v>330</v>
      </c>
      <c r="R25" s="65" t="s">
        <v>329</v>
      </c>
      <c r="S25" s="65" t="s">
        <v>284</v>
      </c>
      <c r="T25" s="65" t="s">
        <v>281</v>
      </c>
      <c r="V25" s="65"/>
      <c r="W25" s="65" t="s">
        <v>304</v>
      </c>
      <c r="X25" s="65" t="s">
        <v>330</v>
      </c>
      <c r="Y25" s="65" t="s">
        <v>283</v>
      </c>
      <c r="Z25" s="65" t="s">
        <v>284</v>
      </c>
      <c r="AA25" s="65" t="s">
        <v>281</v>
      </c>
      <c r="AC25" s="65"/>
      <c r="AD25" s="65" t="s">
        <v>304</v>
      </c>
      <c r="AE25" s="65" t="s">
        <v>282</v>
      </c>
      <c r="AF25" s="65" t="s">
        <v>329</v>
      </c>
      <c r="AG25" s="65" t="s">
        <v>284</v>
      </c>
      <c r="AH25" s="65" t="s">
        <v>281</v>
      </c>
      <c r="AJ25" s="65"/>
      <c r="AK25" s="65" t="s">
        <v>304</v>
      </c>
      <c r="AL25" s="65" t="s">
        <v>282</v>
      </c>
      <c r="AM25" s="65" t="s">
        <v>283</v>
      </c>
      <c r="AN25" s="65" t="s">
        <v>284</v>
      </c>
      <c r="AO25" s="65" t="s">
        <v>281</v>
      </c>
      <c r="AQ25" s="65"/>
      <c r="AR25" s="65" t="s">
        <v>304</v>
      </c>
      <c r="AS25" s="65" t="s">
        <v>282</v>
      </c>
      <c r="AT25" s="65" t="s">
        <v>283</v>
      </c>
      <c r="AU25" s="65" t="s">
        <v>284</v>
      </c>
      <c r="AV25" s="65" t="s">
        <v>281</v>
      </c>
      <c r="AX25" s="65"/>
      <c r="AY25" s="65" t="s">
        <v>304</v>
      </c>
      <c r="AZ25" s="65" t="s">
        <v>330</v>
      </c>
      <c r="BA25" s="65" t="s">
        <v>283</v>
      </c>
      <c r="BB25" s="65" t="s">
        <v>342</v>
      </c>
      <c r="BC25" s="65" t="s">
        <v>281</v>
      </c>
      <c r="BE25" s="65"/>
      <c r="BF25" s="65" t="s">
        <v>328</v>
      </c>
      <c r="BG25" s="65" t="s">
        <v>341</v>
      </c>
      <c r="BH25" s="65" t="s">
        <v>329</v>
      </c>
      <c r="BI25" s="65" t="s">
        <v>342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206.66077999999999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1.039623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1.0787388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9.0136070000000004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1.4337603999999999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373.45357999999999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4.7064570000000003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2.3325903000000001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7.8636394000000003</v>
      </c>
    </row>
    <row r="33" spans="1:68" x14ac:dyDescent="0.3">
      <c r="A33" s="66" t="s">
        <v>343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344</v>
      </c>
      <c r="W34" s="67"/>
      <c r="X34" s="67"/>
      <c r="Y34" s="67"/>
      <c r="Z34" s="67"/>
      <c r="AA34" s="67"/>
      <c r="AC34" s="67" t="s">
        <v>314</v>
      </c>
      <c r="AD34" s="67"/>
      <c r="AE34" s="67"/>
      <c r="AF34" s="67"/>
      <c r="AG34" s="67"/>
      <c r="AH34" s="67"/>
      <c r="AJ34" s="67" t="s">
        <v>322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345</v>
      </c>
      <c r="C35" s="65" t="s">
        <v>282</v>
      </c>
      <c r="D35" s="65" t="s">
        <v>283</v>
      </c>
      <c r="E35" s="65" t="s">
        <v>342</v>
      </c>
      <c r="F35" s="65" t="s">
        <v>281</v>
      </c>
      <c r="H35" s="65"/>
      <c r="I35" s="65" t="s">
        <v>304</v>
      </c>
      <c r="J35" s="65" t="s">
        <v>282</v>
      </c>
      <c r="K35" s="65" t="s">
        <v>283</v>
      </c>
      <c r="L35" s="65" t="s">
        <v>284</v>
      </c>
      <c r="M35" s="65" t="s">
        <v>281</v>
      </c>
      <c r="O35" s="65"/>
      <c r="P35" s="65" t="s">
        <v>304</v>
      </c>
      <c r="Q35" s="65" t="s">
        <v>341</v>
      </c>
      <c r="R35" s="65" t="s">
        <v>283</v>
      </c>
      <c r="S35" s="65" t="s">
        <v>284</v>
      </c>
      <c r="T35" s="65" t="s">
        <v>281</v>
      </c>
      <c r="V35" s="65"/>
      <c r="W35" s="65" t="s">
        <v>304</v>
      </c>
      <c r="X35" s="65" t="s">
        <v>282</v>
      </c>
      <c r="Y35" s="65" t="s">
        <v>283</v>
      </c>
      <c r="Z35" s="65" t="s">
        <v>327</v>
      </c>
      <c r="AA35" s="65" t="s">
        <v>281</v>
      </c>
      <c r="AC35" s="65"/>
      <c r="AD35" s="65" t="s">
        <v>304</v>
      </c>
      <c r="AE35" s="65" t="s">
        <v>341</v>
      </c>
      <c r="AF35" s="65" t="s">
        <v>283</v>
      </c>
      <c r="AG35" s="65" t="s">
        <v>284</v>
      </c>
      <c r="AH35" s="65" t="s">
        <v>281</v>
      </c>
      <c r="AJ35" s="65"/>
      <c r="AK35" s="65" t="s">
        <v>304</v>
      </c>
      <c r="AL35" s="65" t="s">
        <v>282</v>
      </c>
      <c r="AM35" s="65" t="s">
        <v>283</v>
      </c>
      <c r="AN35" s="65" t="s">
        <v>327</v>
      </c>
      <c r="AO35" s="65" t="s">
        <v>346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449.50295999999997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649.61803999999995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3221.7055999999998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2403.2055999999998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274.56063999999998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74.788259999999994</v>
      </c>
    </row>
    <row r="43" spans="1:68" x14ac:dyDescent="0.3">
      <c r="A43" s="66" t="s">
        <v>315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297</v>
      </c>
      <c r="B44" s="67"/>
      <c r="C44" s="67"/>
      <c r="D44" s="67"/>
      <c r="E44" s="67"/>
      <c r="F44" s="67"/>
      <c r="H44" s="67" t="s">
        <v>323</v>
      </c>
      <c r="I44" s="67"/>
      <c r="J44" s="67"/>
      <c r="K44" s="67"/>
      <c r="L44" s="67"/>
      <c r="M44" s="67"/>
      <c r="O44" s="67" t="s">
        <v>298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316</v>
      </c>
      <c r="AD44" s="67"/>
      <c r="AE44" s="67"/>
      <c r="AF44" s="67"/>
      <c r="AG44" s="67"/>
      <c r="AH44" s="67"/>
      <c r="AJ44" s="67" t="s">
        <v>347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325</v>
      </c>
      <c r="AY44" s="67"/>
      <c r="AZ44" s="67"/>
      <c r="BA44" s="67"/>
      <c r="BB44" s="67"/>
      <c r="BC44" s="67"/>
      <c r="BE44" s="67" t="s">
        <v>326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328</v>
      </c>
      <c r="C45" s="65" t="s">
        <v>282</v>
      </c>
      <c r="D45" s="65" t="s">
        <v>283</v>
      </c>
      <c r="E45" s="65" t="s">
        <v>327</v>
      </c>
      <c r="F45" s="65" t="s">
        <v>281</v>
      </c>
      <c r="H45" s="65"/>
      <c r="I45" s="65" t="s">
        <v>304</v>
      </c>
      <c r="J45" s="65" t="s">
        <v>282</v>
      </c>
      <c r="K45" s="65" t="s">
        <v>283</v>
      </c>
      <c r="L45" s="65" t="s">
        <v>284</v>
      </c>
      <c r="M45" s="65" t="s">
        <v>281</v>
      </c>
      <c r="O45" s="65"/>
      <c r="P45" s="65" t="s">
        <v>304</v>
      </c>
      <c r="Q45" s="65" t="s">
        <v>282</v>
      </c>
      <c r="R45" s="65" t="s">
        <v>283</v>
      </c>
      <c r="S45" s="65" t="s">
        <v>284</v>
      </c>
      <c r="T45" s="65" t="s">
        <v>281</v>
      </c>
      <c r="V45" s="65"/>
      <c r="W45" s="65" t="s">
        <v>328</v>
      </c>
      <c r="X45" s="65" t="s">
        <v>282</v>
      </c>
      <c r="Y45" s="65" t="s">
        <v>283</v>
      </c>
      <c r="Z45" s="65" t="s">
        <v>284</v>
      </c>
      <c r="AA45" s="65" t="s">
        <v>346</v>
      </c>
      <c r="AC45" s="65"/>
      <c r="AD45" s="65" t="s">
        <v>304</v>
      </c>
      <c r="AE45" s="65" t="s">
        <v>282</v>
      </c>
      <c r="AF45" s="65" t="s">
        <v>339</v>
      </c>
      <c r="AG45" s="65" t="s">
        <v>284</v>
      </c>
      <c r="AH45" s="65" t="s">
        <v>281</v>
      </c>
      <c r="AJ45" s="65"/>
      <c r="AK45" s="65" t="s">
        <v>345</v>
      </c>
      <c r="AL45" s="65" t="s">
        <v>282</v>
      </c>
      <c r="AM45" s="65" t="s">
        <v>283</v>
      </c>
      <c r="AN45" s="65" t="s">
        <v>284</v>
      </c>
      <c r="AO45" s="65" t="s">
        <v>281</v>
      </c>
      <c r="AQ45" s="65"/>
      <c r="AR45" s="65" t="s">
        <v>304</v>
      </c>
      <c r="AS45" s="65" t="s">
        <v>282</v>
      </c>
      <c r="AT45" s="65" t="s">
        <v>329</v>
      </c>
      <c r="AU45" s="65" t="s">
        <v>284</v>
      </c>
      <c r="AV45" s="65" t="s">
        <v>346</v>
      </c>
      <c r="AX45" s="65"/>
      <c r="AY45" s="65" t="s">
        <v>328</v>
      </c>
      <c r="AZ45" s="65" t="s">
        <v>282</v>
      </c>
      <c r="BA45" s="65" t="s">
        <v>283</v>
      </c>
      <c r="BB45" s="65" t="s">
        <v>284</v>
      </c>
      <c r="BC45" s="65" t="s">
        <v>281</v>
      </c>
      <c r="BE45" s="65"/>
      <c r="BF45" s="65" t="s">
        <v>304</v>
      </c>
      <c r="BG45" s="65" t="s">
        <v>341</v>
      </c>
      <c r="BH45" s="65" t="s">
        <v>283</v>
      </c>
      <c r="BI45" s="65" t="s">
        <v>284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8.9629519999999996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6.0214740000000004</v>
      </c>
      <c r="O46" s="65" t="s">
        <v>300</v>
      </c>
      <c r="P46" s="65">
        <v>600</v>
      </c>
      <c r="Q46" s="65">
        <v>800</v>
      </c>
      <c r="R46" s="65">
        <v>0</v>
      </c>
      <c r="S46" s="65">
        <v>10000</v>
      </c>
      <c r="T46" s="65">
        <v>377.78489999999999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1.9509722E-2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1.2100972999999999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108.01303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35.889564999999997</v>
      </c>
      <c r="AX46" s="65" t="s">
        <v>276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301</v>
      </c>
      <c r="D2" s="61">
        <v>52</v>
      </c>
      <c r="E2" s="61">
        <v>894.93899999999996</v>
      </c>
      <c r="F2" s="61">
        <v>127.49438499999999</v>
      </c>
      <c r="G2" s="61">
        <v>29.420366000000001</v>
      </c>
      <c r="H2" s="61">
        <v>11.900219999999999</v>
      </c>
      <c r="I2" s="61">
        <v>17.520144999999999</v>
      </c>
      <c r="J2" s="61">
        <v>35.847520000000003</v>
      </c>
      <c r="K2" s="61">
        <v>11.521694999999999</v>
      </c>
      <c r="L2" s="61">
        <v>24.325827</v>
      </c>
      <c r="M2" s="61">
        <v>16.135753999999999</v>
      </c>
      <c r="N2" s="61">
        <v>1.8810761</v>
      </c>
      <c r="O2" s="61">
        <v>10.330420500000001</v>
      </c>
      <c r="P2" s="61">
        <v>911.49789999999996</v>
      </c>
      <c r="Q2" s="61">
        <v>15.687079000000001</v>
      </c>
      <c r="R2" s="61">
        <v>385.27184999999997</v>
      </c>
      <c r="S2" s="61">
        <v>126.51446</v>
      </c>
      <c r="T2" s="61">
        <v>3105.0895999999998</v>
      </c>
      <c r="U2" s="61">
        <v>4.3243593999999996</v>
      </c>
      <c r="V2" s="61">
        <v>15.267446</v>
      </c>
      <c r="W2" s="61">
        <v>163.73418000000001</v>
      </c>
      <c r="X2" s="61">
        <v>206.66077999999999</v>
      </c>
      <c r="Y2" s="61">
        <v>1.039623</v>
      </c>
      <c r="Z2" s="61">
        <v>1.0787388</v>
      </c>
      <c r="AA2" s="61">
        <v>9.0136070000000004</v>
      </c>
      <c r="AB2" s="61">
        <v>1.4337603999999999</v>
      </c>
      <c r="AC2" s="61">
        <v>373.45357999999999</v>
      </c>
      <c r="AD2" s="61">
        <v>4.7064570000000003</v>
      </c>
      <c r="AE2" s="61">
        <v>2.3325903000000001</v>
      </c>
      <c r="AF2" s="61">
        <v>7.8636394000000003</v>
      </c>
      <c r="AG2" s="61">
        <v>449.50295999999997</v>
      </c>
      <c r="AH2" s="61">
        <v>163.47400999999999</v>
      </c>
      <c r="AI2" s="61">
        <v>286.02895999999998</v>
      </c>
      <c r="AJ2" s="61">
        <v>649.61803999999995</v>
      </c>
      <c r="AK2" s="61">
        <v>3221.7055999999998</v>
      </c>
      <c r="AL2" s="61">
        <v>274.56063999999998</v>
      </c>
      <c r="AM2" s="61">
        <v>2403.2055999999998</v>
      </c>
      <c r="AN2" s="61">
        <v>74.788259999999994</v>
      </c>
      <c r="AO2" s="61">
        <v>8.9629519999999996</v>
      </c>
      <c r="AP2" s="61">
        <v>6.6066284</v>
      </c>
      <c r="AQ2" s="61">
        <v>2.3563234999999998</v>
      </c>
      <c r="AR2" s="61">
        <v>6.0214740000000004</v>
      </c>
      <c r="AS2" s="61">
        <v>377.78489999999999</v>
      </c>
      <c r="AT2" s="61">
        <v>1.9509722E-2</v>
      </c>
      <c r="AU2" s="61">
        <v>1.2100972999999999</v>
      </c>
      <c r="AV2" s="61">
        <v>108.01303</v>
      </c>
      <c r="AW2" s="61">
        <v>35.889564999999997</v>
      </c>
      <c r="AX2" s="61">
        <v>9.2268384999999994E-2</v>
      </c>
      <c r="AY2" s="61">
        <v>0.66285896</v>
      </c>
      <c r="AZ2" s="61">
        <v>180.30847</v>
      </c>
      <c r="BA2" s="61">
        <v>32.255077</v>
      </c>
      <c r="BB2" s="61">
        <v>12.026605</v>
      </c>
      <c r="BC2" s="61">
        <v>12.451966000000001</v>
      </c>
      <c r="BD2" s="61">
        <v>7.7310333</v>
      </c>
      <c r="BE2" s="61">
        <v>0.28683449999999999</v>
      </c>
      <c r="BF2" s="61">
        <v>0.69615746000000001</v>
      </c>
      <c r="BG2" s="61">
        <v>3.4693620000000001E-3</v>
      </c>
      <c r="BH2" s="61">
        <v>5.5338703000000003E-2</v>
      </c>
      <c r="BI2" s="61">
        <v>4.1677739999999998E-2</v>
      </c>
      <c r="BJ2" s="61">
        <v>0.12462645999999999</v>
      </c>
      <c r="BK2" s="61">
        <v>2.6687400000000001E-4</v>
      </c>
      <c r="BL2" s="61">
        <v>0.34551826000000002</v>
      </c>
      <c r="BM2" s="61">
        <v>3.166747</v>
      </c>
      <c r="BN2" s="61">
        <v>0.8094498</v>
      </c>
      <c r="BO2" s="61">
        <v>38.063133000000001</v>
      </c>
      <c r="BP2" s="61">
        <v>7.8929669999999996</v>
      </c>
      <c r="BQ2" s="61">
        <v>12.988721</v>
      </c>
      <c r="BR2" s="61">
        <v>45.551144000000001</v>
      </c>
      <c r="BS2" s="61">
        <v>9.7763980000000004</v>
      </c>
      <c r="BT2" s="61">
        <v>8.0365249999999993</v>
      </c>
      <c r="BU2" s="61">
        <v>0.11231664600000001</v>
      </c>
      <c r="BV2" s="61">
        <v>3.550503E-2</v>
      </c>
      <c r="BW2" s="61">
        <v>0.56537870000000001</v>
      </c>
      <c r="BX2" s="61">
        <v>0.81967294000000002</v>
      </c>
      <c r="BY2" s="61">
        <v>9.2139183999999999E-2</v>
      </c>
      <c r="BZ2" s="61">
        <v>8.2350939999999997E-4</v>
      </c>
      <c r="CA2" s="61">
        <v>0.45631181999999998</v>
      </c>
      <c r="CB2" s="61">
        <v>2.5768649000000001E-2</v>
      </c>
      <c r="CC2" s="61">
        <v>6.0566229999999999E-2</v>
      </c>
      <c r="CD2" s="61">
        <v>0.85419290000000003</v>
      </c>
      <c r="CE2" s="61">
        <v>3.2186918000000002E-2</v>
      </c>
      <c r="CF2" s="61">
        <v>0.2193985</v>
      </c>
      <c r="CG2" s="61">
        <v>0</v>
      </c>
      <c r="CH2" s="61">
        <v>1.7832226999999999E-2</v>
      </c>
      <c r="CI2" s="61">
        <v>0</v>
      </c>
      <c r="CJ2" s="61">
        <v>1.7885774000000001</v>
      </c>
      <c r="CK2" s="61">
        <v>3.7707589999999998E-3</v>
      </c>
      <c r="CL2" s="61">
        <v>0.98251425999999997</v>
      </c>
      <c r="CM2" s="61">
        <v>2.5338816999999998</v>
      </c>
      <c r="CN2" s="61">
        <v>950.07770000000005</v>
      </c>
      <c r="CO2" s="61">
        <v>1689.5804000000001</v>
      </c>
      <c r="CP2" s="61">
        <v>1216.5283999999999</v>
      </c>
      <c r="CQ2" s="61">
        <v>482.90481999999997</v>
      </c>
      <c r="CR2" s="61">
        <v>149.84763000000001</v>
      </c>
      <c r="CS2" s="61">
        <v>238.7039</v>
      </c>
      <c r="CT2" s="61">
        <v>885.14089999999999</v>
      </c>
      <c r="CU2" s="61">
        <v>681.29359999999997</v>
      </c>
      <c r="CV2" s="61">
        <v>738.56804999999997</v>
      </c>
      <c r="CW2" s="61">
        <v>803.57349999999997</v>
      </c>
      <c r="CX2" s="61">
        <v>182.77332000000001</v>
      </c>
      <c r="CY2" s="61">
        <v>1123.5283999999999</v>
      </c>
      <c r="CZ2" s="61">
        <v>830.58483999999999</v>
      </c>
      <c r="DA2" s="61">
        <v>1145.6261</v>
      </c>
      <c r="DB2" s="61">
        <v>1126.7965999999999</v>
      </c>
      <c r="DC2" s="61">
        <v>1787.1176</v>
      </c>
      <c r="DD2" s="61">
        <v>3195.27</v>
      </c>
      <c r="DE2" s="61">
        <v>672.80597</v>
      </c>
      <c r="DF2" s="61">
        <v>1440.0314000000001</v>
      </c>
      <c r="DG2" s="61">
        <v>767.46063000000004</v>
      </c>
      <c r="DH2" s="61">
        <v>27.899809000000001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32.255077</v>
      </c>
      <c r="B6">
        <f>BB2</f>
        <v>12.026605</v>
      </c>
      <c r="C6">
        <f>BC2</f>
        <v>12.451966000000001</v>
      </c>
      <c r="D6">
        <f>BD2</f>
        <v>7.7310333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4" sqref="I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25631</v>
      </c>
      <c r="C2" s="56">
        <f ca="1">YEAR(TODAY())-YEAR(B2)+IF(TODAY()&gt;=DATE(YEAR(TODAY()),MONTH(B2),DAY(B2)),0,-1)</f>
        <v>52</v>
      </c>
      <c r="E2" s="52">
        <v>164.5</v>
      </c>
      <c r="F2" s="53" t="s">
        <v>39</v>
      </c>
      <c r="G2" s="52">
        <v>52.8</v>
      </c>
      <c r="H2" s="51" t="s">
        <v>41</v>
      </c>
      <c r="I2" s="72">
        <f>ROUND(G3/E3^2,1)</f>
        <v>19.5</v>
      </c>
    </row>
    <row r="3" spans="1:9" x14ac:dyDescent="0.3">
      <c r="E3" s="51">
        <f>E2/100</f>
        <v>1.645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김경난, ID : H1800144)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01일 15:17:09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44774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164.5</v>
      </c>
      <c r="L12" s="124"/>
      <c r="M12" s="117">
        <f>'개인정보 및 신체계측 입력'!G2</f>
        <v>52.8</v>
      </c>
      <c r="N12" s="118"/>
      <c r="O12" s="113" t="s">
        <v>271</v>
      </c>
      <c r="P12" s="107"/>
      <c r="Q12" s="90">
        <f>'개인정보 및 신체계측 입력'!I2</f>
        <v>19.5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김경난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66.141000000000005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15.263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18.597000000000001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10.4</v>
      </c>
      <c r="L72" s="36" t="s">
        <v>53</v>
      </c>
      <c r="M72" s="36">
        <f>ROUND('DRIs DATA'!K8,1)</f>
        <v>10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51.37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127.23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206.66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95.58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56.19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214.78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89.63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2022-08-01T06:32:27Z</dcterms:modified>
</cp:coreProperties>
</file>