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<sst xmlns="http://schemas.openxmlformats.org/spreadsheetml/2006/main" count="692" uniqueCount="339">
  <si>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</si>
  <si>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</si>
  <si>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</si>
  <si>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</si>
  <si>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</si>
  <si>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</si>
  <si>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</si>
  <si>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</si>
  <si>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</si>
  <si>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</si>
  <si>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</si>
  <si>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</si>
  <si>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</si>
  <si>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</si>
  <si>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</si>
  <si>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</si>
  <si>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</si>
  <si>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</si>
  <si>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</si>
  <si>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</si>
  <si>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</si>
  <si>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</si>
  <si>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</si>
  <si>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</si>
  <si>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</si>
  <si>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</si>
  <si>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</si>
  <si>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</si>
  <si>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</si>
  <si>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</si>
  <si>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</si>
  <si>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</si>
  <si>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</si>
  <si>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</si>
  <si>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</si>
  <si>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</si>
  <si>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</si>
  <si>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</si>
  <si>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</si>
  <si>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</si>
  <si>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</si>
  <si>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</si>
  <si>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</si>
  <si>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</si>
  <si>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</si>
  <si>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</si>
  <si>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</si>
  <si>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</si>
  <si>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</si>
  <si>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</si>
  <si>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</si>
  <si>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</si>
  <si>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</si>
  <si>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</si>
  <si>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</si>
  <si>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</si>
  <si>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</si>
  <si>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</si>
  <si>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</si>
  <si>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</si>
  <si>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</si>
  <si>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</si>
  <si>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</si>
  <si>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</si>
  <si>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</si>
  <si>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</si>
  <si>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</si>
  <si>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</si>
  <si>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</si>
  <si>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</si>
  <si>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</si>
  <si>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</si>
  <si>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</si>
  <si>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</si>
  <si>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</si>
  <si>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</si>
  <si>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</si>
  <si>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</si>
  <si>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</si>
  <si>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</si>
  <si>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</si>
  <si>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</si>
  <si>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</si>
  <si>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</si>
  <si>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</si>
  <si>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</si>
  <si>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</si>
  <si>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</si>
  <si>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</si>
  <si>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</si>
  <si>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</si>
  <si>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</si>
  <si>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</si>
  <si>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</si>
  <si>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</si>
  <si>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</si>
  <si>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</si>
  <si>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</si>
  <si>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</si>
  <si>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</si>
  <si>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</si>
  <si>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</si>
  <si>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</si>
  <si>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</si>
  <si>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</si>
  <si>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</si>
  <si>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</si>
  <si>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</si>
  <si>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</si>
  <si>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</si>
  <si>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</si>
  <si>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</si>
  <si>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</si>
  <si>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</si>
  <si>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</si>
  <si>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</si>
  <si>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</si>
  <si>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</si>
  <si>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</si>
  <si>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</si>
  <si>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</si>
  <si>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</si>
  <si>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</si>
  <si>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</si>
  <si>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</si>
  <si>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</si>
  <si>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</si>
  <si>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</si>
  <si>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</si>
  <si>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</si>
  <si>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</si>
  <si>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</si>
  <si>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</si>
  <si>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</si>
  <si>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</si>
  <si>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</si>
  <si>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</si>
  <si>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</si>
  <si>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</si>
  <si>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</si>
  <si>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</si>
  <si>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</si>
  <si>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</si>
  <si>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</si>
  <si>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</si>
  <si>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</si>
  <si>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</si>
  <si>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</si>
  <si>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</si>
  <si>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</si>
  <si>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</si>
  <si>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</si>
  <si>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</si>
  <si>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</si>
  <si>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</si>
  <si>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</si>
  <si>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</si>
  <si>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</si>
  <si>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</si>
  <si>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</si>
  <si>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</si>
  <si>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</si>
  <si>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</si>
  <si>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</si>
  <si>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</si>
  <si>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</si>
  <si>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</si>
  <si>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</si>
  <si>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</si>
  <si>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</si>
  <si>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</si>
  <si>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</si>
  <si>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</si>
  <si>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</si>
  <si>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</si>
  <si>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</si>
  <si>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</si>
  <si>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</si>
  <si>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</si>
  <si>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</si>
  <si>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</si>
  <si>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</si>
  <si>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</si>
  <si>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</si>
  <si>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</si>
  <si>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</si>
  <si>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</si>
  <si>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</si>
  <si>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</si>
  <si>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</si>
  <si>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</si>
  <si>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</si>
  <si>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</si>
  <si>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</si>
  <si>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</si>
  <si>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</si>
  <si>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</si>
  <si>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</si>
  <si>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</si>
  <si>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</si>
  <si>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</si>
  <si>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</si>
  <si>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</si>
  <si>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</si>
  <si>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</si>
  <si>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</si>
  <si>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</si>
  <si>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</si>
  <si>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</si>
  <si>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</si>
  <si>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</si>
  <si>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</si>
  <si>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</si>
  <si>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</si>
  <si>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</si>
  <si>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</si>
  <si>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</si>
  <si>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</si>
  <si>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</si>
  <si>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</si>
  <si>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</si>
  <si>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</si>
  <si>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</si>
  <si>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</si>
  <si>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</si>
  <si>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</si>
  <si>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</si>
  <si>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</si>
  <si>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</si>
  <si>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</si>
  <si>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</si>
  <si>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</si>
  <si>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</si>
  <si>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</si>
  <si>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</si>
  <si>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</si>
  <si>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</si>
  <si>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</si>
  <si>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</si>
  <si>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</si>
  <si>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</si>
  <si>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</si>
  <si>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</si>
  <si>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</si>
  <si>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</si>
  <si>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</si>
  <si>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</si>
  <si>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</si>
  <si>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</si>
  <si>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</si>
  <si>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</si>
  <si>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</si>
  <si>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</si>
  <si>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</si>
  <si>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</si>
  <si>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</si>
  <si>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</si>
  <si>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</si>
  <si>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</si>
  <si>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</si>
  <si>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</si>
  <si>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</si>
  <si>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</si>
  <si>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</si>
  <si>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</si>
  <si>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</si>
  <si>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</si>
  <si>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</si>
  <si>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</si>
  <si>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</si>
  <si>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</si>
  <si>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</si>
  <si>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</si>
  <si>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</si>
  <si>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</si>
  <si>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</si>
  <si>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H1800147</t>
  </si>
  <si>
    <t>김순덕</t>
  </si>
  <si>
    <t>F</t>
  </si>
  <si>
    <t>정보</t>
    <phoneticPr fontId="1" type="noConversion"/>
  </si>
  <si>
    <t>(설문지 : FFQ 95문항 설문지, 사용자 : 김순덕, ID : H1800147)</t>
  </si>
  <si>
    <t>출력시각</t>
    <phoneticPr fontId="1" type="noConversion"/>
  </si>
  <si>
    <t>2022년 08월 24일 13:13:21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</si>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</sst>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98.133170000000007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812776"/>
        <c:axId val="884813168"/>
      </c:barChart>
      <c:catAx>
        <c:axId val="88481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813168"/>
        <c:crosses val="autoZero"/>
        <c:auto val="1"/>
        <c:lblAlgn val="ctr"/>
        <c:lblOffset val="100"/>
        <c:noMultiLvlLbl val="0"/>
      </c:catAx>
      <c:valAx>
        <c:axId val="884813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81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2.5539675000000002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86864"/>
        <c:axId val="507882160"/>
      </c:barChart>
      <c:catAx>
        <c:axId val="50788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82160"/>
        <c:crosses val="autoZero"/>
        <c:auto val="1"/>
        <c:lblAlgn val="ctr"/>
        <c:lblOffset val="100"/>
        <c:noMultiLvlLbl val="0"/>
      </c:catAx>
      <c:valAx>
        <c:axId val="50788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8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1.3973312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81376"/>
        <c:axId val="507880592"/>
      </c:barChart>
      <c:catAx>
        <c:axId val="50788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80592"/>
        <c:crosses val="autoZero"/>
        <c:auto val="1"/>
        <c:lblAlgn val="ctr"/>
        <c:lblOffset val="100"/>
        <c:noMultiLvlLbl val="0"/>
      </c:catAx>
      <c:valAx>
        <c:axId val="50788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8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1609.8172999999999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83336"/>
        <c:axId val="507884512"/>
      </c:barChart>
      <c:catAx>
        <c:axId val="50788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84512"/>
        <c:crosses val="autoZero"/>
        <c:auto val="1"/>
        <c:lblAlgn val="ctr"/>
        <c:lblOffset val="100"/>
        <c:noMultiLvlLbl val="0"/>
      </c:catAx>
      <c:valAx>
        <c:axId val="50788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8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4008.2966000000001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85296"/>
        <c:axId val="507886080"/>
      </c:barChart>
      <c:catAx>
        <c:axId val="50788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86080"/>
        <c:crosses val="autoZero"/>
        <c:auto val="1"/>
        <c:lblAlgn val="ctr"/>
        <c:lblOffset val="100"/>
        <c:noMultiLvlLbl val="0"/>
      </c:catAx>
      <c:valAx>
        <c:axId val="5078860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8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101.61056000000001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93128"/>
        <c:axId val="263985680"/>
      </c:barChart>
      <c:catAx>
        <c:axId val="26399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85680"/>
        <c:crosses val="autoZero"/>
        <c:auto val="1"/>
        <c:lblAlgn val="ctr"/>
        <c:lblOffset val="100"/>
        <c:noMultiLvlLbl val="0"/>
      </c:catAx>
      <c:valAx>
        <c:axId val="26398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9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173.24459999999999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86072"/>
        <c:axId val="186993008"/>
      </c:barChart>
      <c:catAx>
        <c:axId val="26398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93008"/>
        <c:crosses val="autoZero"/>
        <c:auto val="1"/>
        <c:lblAlgn val="ctr"/>
        <c:lblOffset val="100"/>
        <c:noMultiLvlLbl val="0"/>
      </c:catAx>
      <c:valAx>
        <c:axId val="18699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8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16.733307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29288"/>
        <c:axId val="569435560"/>
      </c:barChart>
      <c:catAx>
        <c:axId val="56942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35560"/>
        <c:crosses val="autoZero"/>
        <c:auto val="1"/>
        <c:lblAlgn val="ctr"/>
        <c:lblOffset val="100"/>
        <c:noMultiLvlLbl val="0"/>
      </c:catAx>
      <c:valAx>
        <c:axId val="569435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2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898.02454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33208"/>
        <c:axId val="569431640"/>
      </c:barChart>
      <c:catAx>
        <c:axId val="56943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31640"/>
        <c:crosses val="autoZero"/>
        <c:auto val="1"/>
        <c:lblAlgn val="ctr"/>
        <c:lblOffset val="100"/>
        <c:noMultiLvlLbl val="0"/>
      </c:catAx>
      <c:valAx>
        <c:axId val="5694316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3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1.452061E-2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30072"/>
        <c:axId val="569428504"/>
      </c:barChart>
      <c:catAx>
        <c:axId val="56943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28504"/>
        <c:crosses val="autoZero"/>
        <c:auto val="1"/>
        <c:lblAlgn val="ctr"/>
        <c:lblOffset val="100"/>
        <c:noMultiLvlLbl val="0"/>
      </c:catAx>
      <c:valAx>
        <c:axId val="56942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3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5.0022764000000004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33992"/>
        <c:axId val="569428112"/>
      </c:barChart>
      <c:catAx>
        <c:axId val="56943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28112"/>
        <c:crosses val="autoZero"/>
        <c:auto val="1"/>
        <c:lblAlgn val="ctr"/>
        <c:lblOffset val="100"/>
        <c:noMultiLvlLbl val="0"/>
      </c:catAx>
      <c:valAx>
        <c:axId val="569428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3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34.751167000000002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815912"/>
        <c:axId val="263989208"/>
      </c:barChart>
      <c:catAx>
        <c:axId val="88481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89208"/>
        <c:crosses val="autoZero"/>
        <c:auto val="1"/>
        <c:lblAlgn val="ctr"/>
        <c:lblOffset val="100"/>
        <c:noMultiLvlLbl val="0"/>
      </c:catAx>
      <c:valAx>
        <c:axId val="263989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81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343.58452999999997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30464"/>
        <c:axId val="569432424"/>
      </c:barChart>
      <c:catAx>
        <c:axId val="56943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32424"/>
        <c:crosses val="autoZero"/>
        <c:auto val="1"/>
        <c:lblAlgn val="ctr"/>
        <c:lblOffset val="100"/>
        <c:noMultiLvlLbl val="0"/>
      </c:catAx>
      <c:valAx>
        <c:axId val="56943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3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120.97957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30856"/>
        <c:axId val="569434776"/>
      </c:barChart>
      <c:catAx>
        <c:axId val="56943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34776"/>
        <c:crosses val="autoZero"/>
        <c:auto val="1"/>
        <c:lblAlgn val="ctr"/>
        <c:lblOffset val="100"/>
        <c:noMultiLvlLbl val="0"/>
      </c:catAx>
      <c:valAx>
        <c:axId val="56943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3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9.7590000000000003</c:v>
                </c:pt>
                <c:pt idx="1">
                  <c:v>11.595000000000001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9435168"/>
        <c:axId val="747899648"/>
      </c:barChart>
      <c:catAx>
        <c:axId val="56943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899648"/>
        <c:crosses val="autoZero"/>
        <c:auto val="1"/>
        <c:lblAlgn val="ctr"/>
        <c:lblOffset val="100"/>
        <c:noMultiLvlLbl val="0"/>
      </c:catAx>
      <c:valAx>
        <c:axId val="74789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19.276598</c:v>
                </c:pt>
                <c:pt idx="1">
                  <c:v>25.345213000000001</c:v>
                </c:pt>
                <c:pt idx="2">
                  <c:v>22.797236999999999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724.11030000000005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902000"/>
        <c:axId val="747900040"/>
      </c:barChart>
      <c:catAx>
        <c:axId val="74790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900040"/>
        <c:crosses val="autoZero"/>
        <c:auto val="1"/>
        <c:lblAlgn val="ctr"/>
        <c:lblOffset val="100"/>
        <c:noMultiLvlLbl val="0"/>
      </c:catAx>
      <c:valAx>
        <c:axId val="747900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90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22.316303000000001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902392"/>
        <c:axId val="747904352"/>
      </c:barChart>
      <c:catAx>
        <c:axId val="74790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904352"/>
        <c:crosses val="autoZero"/>
        <c:auto val="1"/>
        <c:lblAlgn val="ctr"/>
        <c:lblOffset val="100"/>
        <c:noMultiLvlLbl val="0"/>
      </c:catAx>
      <c:valAx>
        <c:axId val="74790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90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71.466999999999999</c:v>
                </c:pt>
                <c:pt idx="1">
                  <c:v>9.5419999999999998</c:v>
                </c:pt>
                <c:pt idx="2">
                  <c:v>18.991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7903960"/>
        <c:axId val="747901608"/>
      </c:barChart>
      <c:catAx>
        <c:axId val="74790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901608"/>
        <c:crosses val="autoZero"/>
        <c:auto val="1"/>
        <c:lblAlgn val="ctr"/>
        <c:lblOffset val="100"/>
        <c:noMultiLvlLbl val="0"/>
      </c:catAx>
      <c:valAx>
        <c:axId val="74790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90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2334.248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903176"/>
        <c:axId val="747905920"/>
      </c:barChart>
      <c:catAx>
        <c:axId val="74790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905920"/>
        <c:crosses val="autoZero"/>
        <c:auto val="1"/>
        <c:lblAlgn val="ctr"/>
        <c:lblOffset val="100"/>
        <c:noMultiLvlLbl val="0"/>
      </c:catAx>
      <c:valAx>
        <c:axId val="747905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90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138.81873999999999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904744"/>
        <c:axId val="747903568"/>
      </c:barChart>
      <c:catAx>
        <c:axId val="74790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903568"/>
        <c:crosses val="autoZero"/>
        <c:auto val="1"/>
        <c:lblAlgn val="ctr"/>
        <c:lblOffset val="100"/>
        <c:noMultiLvlLbl val="0"/>
      </c:catAx>
      <c:valAx>
        <c:axId val="747903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90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640.35230000000001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905528"/>
        <c:axId val="747898472"/>
      </c:barChart>
      <c:catAx>
        <c:axId val="74790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898472"/>
        <c:crosses val="autoZero"/>
        <c:auto val="1"/>
        <c:lblAlgn val="ctr"/>
        <c:lblOffset val="100"/>
        <c:noMultiLvlLbl val="0"/>
      </c:catAx>
      <c:valAx>
        <c:axId val="74789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90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6.3770493999999998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90776"/>
        <c:axId val="263986464"/>
      </c:barChart>
      <c:catAx>
        <c:axId val="26399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86464"/>
        <c:crosses val="autoZero"/>
        <c:auto val="1"/>
        <c:lblAlgn val="ctr"/>
        <c:lblOffset val="100"/>
        <c:noMultiLvlLbl val="0"/>
      </c:catAx>
      <c:valAx>
        <c:axId val="26398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9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8222.3160000000007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86008"/>
        <c:axId val="507584832"/>
      </c:barChart>
      <c:catAx>
        <c:axId val="50758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84832"/>
        <c:crosses val="autoZero"/>
        <c:auto val="1"/>
        <c:lblAlgn val="ctr"/>
        <c:lblOffset val="100"/>
        <c:noMultiLvlLbl val="0"/>
      </c:catAx>
      <c:valAx>
        <c:axId val="5075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8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21.893737999999999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87576"/>
        <c:axId val="507589928"/>
      </c:barChart>
      <c:catAx>
        <c:axId val="50758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89928"/>
        <c:crosses val="autoZero"/>
        <c:auto val="1"/>
        <c:lblAlgn val="ctr"/>
        <c:lblOffset val="100"/>
        <c:noMultiLvlLbl val="0"/>
      </c:catAx>
      <c:valAx>
        <c:axId val="50758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8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3.6148872000000001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91104"/>
        <c:axId val="507587968"/>
      </c:barChart>
      <c:catAx>
        <c:axId val="50759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87968"/>
        <c:crosses val="autoZero"/>
        <c:auto val="1"/>
        <c:lblAlgn val="ctr"/>
        <c:lblOffset val="100"/>
        <c:noMultiLvlLbl val="0"/>
      </c:catAx>
      <c:valAx>
        <c:axId val="50758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9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345.19349999999997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87248"/>
        <c:axId val="186991048"/>
      </c:barChart>
      <c:catAx>
        <c:axId val="26398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91048"/>
        <c:crosses val="autoZero"/>
        <c:auto val="1"/>
        <c:lblAlgn val="ctr"/>
        <c:lblOffset val="100"/>
        <c:noMultiLvlLbl val="0"/>
      </c:catAx>
      <c:valAx>
        <c:axId val="18699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8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1.6223254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992224"/>
        <c:axId val="186994968"/>
      </c:barChart>
      <c:catAx>
        <c:axId val="18699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94968"/>
        <c:crosses val="autoZero"/>
        <c:auto val="1"/>
        <c:lblAlgn val="ctr"/>
        <c:lblOffset val="100"/>
        <c:noMultiLvlLbl val="0"/>
      </c:catAx>
      <c:valAx>
        <c:axId val="186994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99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21.989066999999999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993400"/>
        <c:axId val="186995360"/>
      </c:barChart>
      <c:catAx>
        <c:axId val="18699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95360"/>
        <c:crosses val="autoZero"/>
        <c:auto val="1"/>
        <c:lblAlgn val="ctr"/>
        <c:lblOffset val="100"/>
        <c:noMultiLvlLbl val="0"/>
      </c:catAx>
      <c:valAx>
        <c:axId val="18699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99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3.6148872000000001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546280"/>
        <c:axId val="507886472"/>
      </c:barChart>
      <c:catAx>
        <c:axId val="18554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86472"/>
        <c:crosses val="autoZero"/>
        <c:auto val="1"/>
        <c:lblAlgn val="ctr"/>
        <c:lblOffset val="100"/>
        <c:noMultiLvlLbl val="0"/>
      </c:catAx>
      <c:valAx>
        <c:axId val="50788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54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733.07939999999996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80984"/>
        <c:axId val="507885688"/>
      </c:barChart>
      <c:catAx>
        <c:axId val="50788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85688"/>
        <c:crosses val="autoZero"/>
        <c:auto val="1"/>
        <c:lblAlgn val="ctr"/>
        <c:lblOffset val="100"/>
        <c:noMultiLvlLbl val="0"/>
      </c:catAx>
      <c:valAx>
        <c:axId val="50788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8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14.374072999999999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83728"/>
        <c:axId val="507887648"/>
      </c:barChart>
      <c:catAx>
        <c:axId val="50788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87648"/>
        <c:crosses val="autoZero"/>
        <c:auto val="1"/>
        <c:lblAlgn val="ctr"/>
        <c:lblOffset val="100"/>
        <c:noMultiLvlLbl val="0"/>
      </c:catAx>
      <c:valAx>
        <c:axId val="50788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8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김순덕, ID : H1800147)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08월 24일 13:13:21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2334.248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98.133170000000007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34.751167000000002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71.466999999999999</v>
      </c>
      <c r="G8" s="59">
        <f>'DRIs DATA 입력'!G8</f>
        <v>9.5419999999999998</v>
      </c>
      <c r="H8" s="59">
        <f>'DRIs DATA 입력'!H8</f>
        <v>18.991</v>
      </c>
      <c r="I8" s="46"/>
      <c r="J8" s="59" t="s">
        <v>216</v>
      </c>
      <c r="K8" s="59">
        <f>'DRIs DATA 입력'!K8</f>
        <v>9.7590000000000003</v>
      </c>
      <c r="L8" s="59">
        <f>'DRIs DATA 입력'!L8</f>
        <v>11.595000000000001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724.11030000000005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22.316303000000001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6.3770493999999998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345.19349999999997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138.81873999999999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2.3420307999999999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1.6223254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21.989066999999999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3.6148872000000001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733.07939999999996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14.374072999999999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2.5539675000000002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1.3973312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640.35230000000001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1609.8172999999999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8222.3160000000007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4008.2966000000001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101.61056000000001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173.24459999999999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21.893737999999999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16.733307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898.02454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1.452061E-2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5.0022764000000004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343.58452999999997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120.97957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1" sqref="I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289</v>
      </c>
      <c r="E5" s="65"/>
      <c r="F5" s="65" t="s">
        <v>50</v>
      </c>
      <c r="G5" s="65" t="s">
        <v>290</v>
      </c>
      <c r="H5" s="65" t="s">
        <v>46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289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289</v>
      </c>
    </row>
    <row r="6" spans="1:27" x14ac:dyDescent="0.3">
      <c r="A6" s="65" t="s">
        <v>284</v>
      </c>
      <c r="B6" s="65">
        <v>1800</v>
      </c>
      <c r="C6" s="65">
        <v>2334.248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40</v>
      </c>
      <c r="P6" s="65">
        <v>50</v>
      </c>
      <c r="Q6" s="65">
        <v>0</v>
      </c>
      <c r="R6" s="65">
        <v>0</v>
      </c>
      <c r="S6" s="65">
        <v>98.133170000000007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34.751167000000002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71.466999999999999</v>
      </c>
      <c r="G8" s="65">
        <v>9.5419999999999998</v>
      </c>
      <c r="H8" s="65">
        <v>18.991</v>
      </c>
      <c r="J8" s="65" t="s">
        <v>301</v>
      </c>
      <c r="K8" s="65">
        <v>9.7590000000000003</v>
      </c>
      <c r="L8" s="65">
        <v>11.595000000000001</v>
      </c>
    </row>
    <row r="13" spans="1:27" x14ac:dyDescent="0.3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289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289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289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289</v>
      </c>
    </row>
    <row r="16" spans="1:27" x14ac:dyDescent="0.3">
      <c r="A16" s="65" t="s">
        <v>307</v>
      </c>
      <c r="B16" s="65">
        <v>430</v>
      </c>
      <c r="C16" s="65">
        <v>600</v>
      </c>
      <c r="D16" s="65">
        <v>0</v>
      </c>
      <c r="E16" s="65">
        <v>3000</v>
      </c>
      <c r="F16" s="65">
        <v>724.11030000000005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22.316303000000001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6.3770493999999998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345.19349999999997</v>
      </c>
    </row>
    <row r="23" spans="1:62" x14ac:dyDescent="0.3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289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289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289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289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289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289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289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289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138.81873999999999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2.3420307999999999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1.6223254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21.989066999999999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3.6148872000000001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733.07939999999996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14.374072999999999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2.5539675000000002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1.3973312</v>
      </c>
    </row>
    <row r="33" spans="1:68" x14ac:dyDescent="0.3">
      <c r="A33" s="70" t="s">
        <v>319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320</v>
      </c>
      <c r="B34" s="69"/>
      <c r="C34" s="69"/>
      <c r="D34" s="69"/>
      <c r="E34" s="69"/>
      <c r="F34" s="69"/>
      <c r="H34" s="69" t="s">
        <v>321</v>
      </c>
      <c r="I34" s="69"/>
      <c r="J34" s="69"/>
      <c r="K34" s="69"/>
      <c r="L34" s="69"/>
      <c r="M34" s="69"/>
      <c r="O34" s="69" t="s">
        <v>322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289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289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289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289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289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289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640.35230000000001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1609.8172999999999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8222.3160000000007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4008.2966000000001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101.61056000000001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173.24459999999999</v>
      </c>
    </row>
    <row r="43" spans="1:68" x14ac:dyDescent="0.3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289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289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289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289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289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289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289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289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21.893737999999999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16.733307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898.02454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1.452061E-2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5.0022764000000004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343.58452999999997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120.97957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7" sqref="J2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276</v>
      </c>
      <c r="B2" s="61" t="s">
        <v>277</v>
      </c>
      <c r="C2" s="61" t="s">
        <v>278</v>
      </c>
      <c r="D2" s="61">
        <v>62</v>
      </c>
      <c r="E2" s="61">
        <v>2334.248</v>
      </c>
      <c r="F2" s="61">
        <v>369.28667999999999</v>
      </c>
      <c r="G2" s="61">
        <v>49.305202000000001</v>
      </c>
      <c r="H2" s="61">
        <v>25.545753000000001</v>
      </c>
      <c r="I2" s="61">
        <v>23.759447000000002</v>
      </c>
      <c r="J2" s="61">
        <v>98.133170000000007</v>
      </c>
      <c r="K2" s="61">
        <v>50.259430000000002</v>
      </c>
      <c r="L2" s="61">
        <v>47.873745</v>
      </c>
      <c r="M2" s="61">
        <v>34.751167000000002</v>
      </c>
      <c r="N2" s="61">
        <v>3.5350570000000001</v>
      </c>
      <c r="O2" s="61">
        <v>19.589485</v>
      </c>
      <c r="P2" s="61">
        <v>1029.52</v>
      </c>
      <c r="Q2" s="61">
        <v>35.572605000000003</v>
      </c>
      <c r="R2" s="61">
        <v>724.11030000000005</v>
      </c>
      <c r="S2" s="61">
        <v>109.42806</v>
      </c>
      <c r="T2" s="61">
        <v>7376.1880000000001</v>
      </c>
      <c r="U2" s="61">
        <v>6.3770493999999998</v>
      </c>
      <c r="V2" s="61">
        <v>22.316303000000001</v>
      </c>
      <c r="W2" s="61">
        <v>345.19349999999997</v>
      </c>
      <c r="X2" s="61">
        <v>138.81873999999999</v>
      </c>
      <c r="Y2" s="61">
        <v>2.3420307999999999</v>
      </c>
      <c r="Z2" s="61">
        <v>1.6223254</v>
      </c>
      <c r="AA2" s="61">
        <v>21.989066999999999</v>
      </c>
      <c r="AB2" s="61">
        <v>3.6148872000000001</v>
      </c>
      <c r="AC2" s="61">
        <v>733.07939999999996</v>
      </c>
      <c r="AD2" s="61">
        <v>14.374072999999999</v>
      </c>
      <c r="AE2" s="61">
        <v>2.5539675000000002</v>
      </c>
      <c r="AF2" s="61">
        <v>1.3973312</v>
      </c>
      <c r="AG2" s="61">
        <v>640.35230000000001</v>
      </c>
      <c r="AH2" s="61">
        <v>403.07186999999999</v>
      </c>
      <c r="AI2" s="61">
        <v>237.28040999999999</v>
      </c>
      <c r="AJ2" s="61">
        <v>1609.8172999999999</v>
      </c>
      <c r="AK2" s="61">
        <v>8222.3160000000007</v>
      </c>
      <c r="AL2" s="61">
        <v>101.61056000000001</v>
      </c>
      <c r="AM2" s="61">
        <v>4008.2966000000001</v>
      </c>
      <c r="AN2" s="61">
        <v>173.24459999999999</v>
      </c>
      <c r="AO2" s="61">
        <v>21.893737999999999</v>
      </c>
      <c r="AP2" s="61">
        <v>15.330730000000001</v>
      </c>
      <c r="AQ2" s="61">
        <v>6.5630063999999999</v>
      </c>
      <c r="AR2" s="61">
        <v>16.733307</v>
      </c>
      <c r="AS2" s="61">
        <v>898.02454</v>
      </c>
      <c r="AT2" s="61">
        <v>1.452061E-2</v>
      </c>
      <c r="AU2" s="61">
        <v>5.0022764000000004</v>
      </c>
      <c r="AV2" s="61">
        <v>343.58452999999997</v>
      </c>
      <c r="AW2" s="61">
        <v>120.97957</v>
      </c>
      <c r="AX2" s="61">
        <v>0.36064847999999999</v>
      </c>
      <c r="AY2" s="61">
        <v>1.8247146999999999</v>
      </c>
      <c r="AZ2" s="61">
        <v>299.55739999999997</v>
      </c>
      <c r="BA2" s="61">
        <v>67.430239999999998</v>
      </c>
      <c r="BB2" s="61">
        <v>19.276598</v>
      </c>
      <c r="BC2" s="61">
        <v>25.345213000000001</v>
      </c>
      <c r="BD2" s="61">
        <v>22.797236999999999</v>
      </c>
      <c r="BE2" s="61">
        <v>2.1478052000000001</v>
      </c>
      <c r="BF2" s="61">
        <v>9.1038019999999999</v>
      </c>
      <c r="BG2" s="61">
        <v>0</v>
      </c>
      <c r="BH2" s="61">
        <v>0</v>
      </c>
      <c r="BI2" s="61">
        <v>2.1836246E-4</v>
      </c>
      <c r="BJ2" s="61">
        <v>3.8473147999999999E-2</v>
      </c>
      <c r="BK2" s="61">
        <v>0</v>
      </c>
      <c r="BL2" s="61">
        <v>0.30112273000000001</v>
      </c>
      <c r="BM2" s="61">
        <v>5.7523439999999999</v>
      </c>
      <c r="BN2" s="61">
        <v>1.3560691</v>
      </c>
      <c r="BO2" s="61">
        <v>73.679305999999997</v>
      </c>
      <c r="BP2" s="61">
        <v>16.995190000000001</v>
      </c>
      <c r="BQ2" s="61">
        <v>23.137816999999998</v>
      </c>
      <c r="BR2" s="61">
        <v>83.299674999999993</v>
      </c>
      <c r="BS2" s="61">
        <v>28.466384999999999</v>
      </c>
      <c r="BT2" s="61">
        <v>16.5138</v>
      </c>
      <c r="BU2" s="61">
        <v>0.20758462</v>
      </c>
      <c r="BV2" s="61">
        <v>0.19733238</v>
      </c>
      <c r="BW2" s="61">
        <v>1.1309496999999999</v>
      </c>
      <c r="BX2" s="61">
        <v>2.4374912000000002</v>
      </c>
      <c r="BY2" s="61">
        <v>0.23472415999999999</v>
      </c>
      <c r="BZ2" s="61">
        <v>7.3992429999999998E-4</v>
      </c>
      <c r="CA2" s="61">
        <v>0.7332632</v>
      </c>
      <c r="CB2" s="61">
        <v>0.11513415</v>
      </c>
      <c r="CC2" s="61">
        <v>0.63880336000000004</v>
      </c>
      <c r="CD2" s="61">
        <v>4.6347174999999998</v>
      </c>
      <c r="CE2" s="61">
        <v>8.6411039999999995E-2</v>
      </c>
      <c r="CF2" s="61">
        <v>0.93063079999999998</v>
      </c>
      <c r="CG2" s="61">
        <v>4.9500000000000003E-7</v>
      </c>
      <c r="CH2" s="61">
        <v>0.14944571000000001</v>
      </c>
      <c r="CI2" s="61">
        <v>7.7246405000000002E-8</v>
      </c>
      <c r="CJ2" s="61">
        <v>8.3360620000000001</v>
      </c>
      <c r="CK2" s="61">
        <v>2.0210124999999999E-2</v>
      </c>
      <c r="CL2" s="61">
        <v>1.8406728999999999</v>
      </c>
      <c r="CM2" s="61">
        <v>5.3374350000000002</v>
      </c>
      <c r="CN2" s="61">
        <v>3820.7732000000001</v>
      </c>
      <c r="CO2" s="61">
        <v>6611.2359999999999</v>
      </c>
      <c r="CP2" s="61">
        <v>4490.7619999999997</v>
      </c>
      <c r="CQ2" s="61">
        <v>1523.4845</v>
      </c>
      <c r="CR2" s="61">
        <v>794.0163</v>
      </c>
      <c r="CS2" s="61">
        <v>671.59247000000005</v>
      </c>
      <c r="CT2" s="61">
        <v>3776.6194</v>
      </c>
      <c r="CU2" s="61">
        <v>2369.8739999999998</v>
      </c>
      <c r="CV2" s="61">
        <v>1913.7555</v>
      </c>
      <c r="CW2" s="61">
        <v>2791.933</v>
      </c>
      <c r="CX2" s="61">
        <v>785.10222999999996</v>
      </c>
      <c r="CY2" s="61">
        <v>4738.9956000000002</v>
      </c>
      <c r="CZ2" s="61">
        <v>2310.2062999999998</v>
      </c>
      <c r="DA2" s="61">
        <v>5939.3296</v>
      </c>
      <c r="DB2" s="61">
        <v>5487.0375999999997</v>
      </c>
      <c r="DC2" s="61">
        <v>8566.9500000000007</v>
      </c>
      <c r="DD2" s="61">
        <v>12979.995000000001</v>
      </c>
      <c r="DE2" s="61">
        <v>3034.4744000000001</v>
      </c>
      <c r="DF2" s="61">
        <v>5363.4956000000002</v>
      </c>
      <c r="DG2" s="61">
        <v>3166.7339999999999</v>
      </c>
      <c r="DH2" s="61">
        <v>207.84997999999999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67.430239999999998</v>
      </c>
      <c r="B6">
        <f>BB2</f>
        <v>19.276598</v>
      </c>
      <c r="C6">
        <f>BC2</f>
        <v>25.345213000000001</v>
      </c>
      <c r="D6">
        <f>BD2</f>
        <v>22.797236999999999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21957</v>
      </c>
      <c r="C2" s="56">
        <f ca="1">YEAR(TODAY())-YEAR(B2)+IF(TODAY()&gt;=DATE(YEAR(TODAY()),MONTH(B2),DAY(B2)),0,-1)</f>
        <v>62</v>
      </c>
      <c r="E2" s="52">
        <v>155.1</v>
      </c>
      <c r="F2" s="53" t="s">
        <v>39</v>
      </c>
      <c r="G2" s="52">
        <v>65.099999999999994</v>
      </c>
      <c r="H2" s="51" t="s">
        <v>41</v>
      </c>
      <c r="I2" s="72">
        <f>ROUND(G3/E3^2,1)</f>
        <v>27.1</v>
      </c>
    </row>
    <row r="3" spans="1:9" x14ac:dyDescent="0.3">
      <c r="E3" s="51">
        <f>E2/100</f>
        <v>1.5509999999999999</v>
      </c>
      <c r="F3" s="51" t="s">
        <v>40</v>
      </c>
      <c r="G3" s="51">
        <f>G2</f>
        <v>65.099999999999994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44797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김순덕, ID : H1800147)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08월 24일 13:13:21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44797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155.1</v>
      </c>
      <c r="L12" s="129"/>
      <c r="M12" s="122">
        <f>'개인정보 및 신체계측 입력'!G2</f>
        <v>65.099999999999994</v>
      </c>
      <c r="N12" s="123"/>
      <c r="O12" s="118" t="s">
        <v>271</v>
      </c>
      <c r="P12" s="112"/>
      <c r="Q12" s="115">
        <f>'개인정보 및 신체계측 입력'!I2</f>
        <v>27.1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김순덕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71.466999999999999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9.5419999999999998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18.991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11.6</v>
      </c>
      <c r="L72" s="36" t="s">
        <v>53</v>
      </c>
      <c r="M72" s="36">
        <f>ROUND('DRIs DATA'!K8,1)</f>
        <v>9.8000000000000007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96.55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185.97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138.82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240.99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80.040000000000006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548.15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218.94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2022-08-24T04:17:00Z</dcterms:modified>
</cp:coreProperties>
</file>