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<sst xmlns="http://schemas.openxmlformats.org/spreadsheetml/2006/main" count="692" uniqueCount="342">
  <si>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</si>
  <si>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</si>
  <si>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</si>
  <si>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</si>
  <si>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</si>
  <si>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</si>
  <si>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</si>
  <si>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</si>
  <si>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</si>
  <si>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</si>
  <si>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</si>
  <si>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</si>
  <si>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</si>
  <si>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</si>
  <si>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</si>
  <si>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</si>
  <si>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</si>
  <si>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</si>
  <si>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</si>
  <si>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</si>
  <si>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</si>
  <si>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</si>
  <si>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</si>
  <si>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</si>
  <si>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</si>
  <si>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</si>
  <si>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</si>
  <si>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</si>
  <si>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</si>
  <si>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</si>
  <si>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</si>
  <si>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</si>
  <si>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</si>
  <si>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</si>
  <si>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</si>
  <si>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</si>
  <si>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</si>
  <si>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</si>
  <si>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</si>
  <si>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</si>
  <si>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</si>
  <si>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</si>
  <si>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</si>
  <si>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</si>
  <si>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</si>
  <si>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</si>
  <si>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</si>
  <si>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</si>
  <si>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</si>
  <si>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</si>
  <si>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</si>
  <si>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</si>
  <si>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</si>
  <si>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</si>
  <si>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</si>
  <si>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</si>
  <si>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</si>
  <si>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</si>
  <si>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</si>
  <si>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</si>
  <si>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</si>
  <si>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</si>
  <si>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</si>
  <si>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</si>
  <si>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</si>
  <si>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</si>
  <si>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</si>
  <si>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</si>
  <si>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</si>
  <si>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</si>
  <si>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</si>
  <si>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</si>
  <si>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</si>
  <si>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</si>
  <si>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</si>
  <si>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</si>
  <si>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</si>
  <si>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</si>
  <si>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</si>
  <si>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</si>
  <si>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</si>
  <si>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</si>
  <si>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</si>
  <si>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</si>
  <si>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</si>
  <si>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</si>
  <si>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</si>
  <si>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</si>
  <si>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</si>
  <si>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</si>
  <si>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</si>
  <si>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</si>
  <si>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</si>
  <si>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</si>
  <si>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</si>
  <si>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</si>
  <si>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</si>
  <si>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</si>
  <si>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</si>
  <si>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</si>
  <si>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</si>
  <si>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</si>
  <si>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</si>
  <si>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</si>
  <si>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</si>
  <si>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</si>
  <si>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</si>
  <si>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</si>
  <si>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</si>
  <si>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</si>
  <si>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</si>
  <si>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</si>
  <si>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</si>
  <si>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</si>
  <si>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</si>
  <si>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</si>
  <si>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</si>
  <si>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</si>
  <si>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</si>
  <si>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</si>
  <si>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</si>
  <si>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</si>
  <si>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</si>
  <si>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</si>
  <si>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</si>
  <si>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</si>
  <si>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</si>
  <si>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</si>
  <si>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</si>
  <si>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</si>
  <si>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</si>
  <si>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</si>
  <si>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</si>
  <si>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</si>
  <si>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</si>
  <si>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</si>
  <si>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</si>
  <si>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</si>
  <si>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</si>
  <si>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</si>
  <si>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</si>
  <si>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</si>
  <si>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</si>
  <si>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</si>
  <si>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</si>
  <si>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</si>
  <si>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</si>
  <si>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</si>
  <si>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</si>
  <si>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</si>
  <si>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</si>
  <si>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</si>
  <si>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</si>
  <si>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</si>
  <si>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</si>
  <si>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</si>
  <si>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</si>
  <si>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</si>
  <si>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</si>
  <si>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</si>
  <si>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</si>
  <si>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</si>
  <si>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</si>
  <si>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</si>
  <si>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</si>
  <si>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</si>
  <si>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</si>
  <si>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</si>
  <si>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</si>
  <si>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</si>
  <si>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</si>
  <si>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</si>
  <si>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</si>
  <si>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</si>
  <si>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</si>
  <si>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</si>
  <si>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</si>
  <si>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</si>
  <si>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</si>
  <si>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</si>
  <si>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</si>
  <si>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</si>
  <si>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</si>
  <si>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</si>
  <si>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</si>
  <si>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</si>
  <si>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</si>
  <si>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</si>
  <si>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</si>
  <si>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</si>
  <si>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</si>
  <si>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</si>
  <si>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</si>
  <si>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</si>
  <si>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</si>
  <si>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</si>
  <si>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</si>
  <si>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</si>
  <si>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</si>
  <si>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</si>
  <si>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</si>
  <si>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</si>
  <si>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</si>
  <si>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</si>
  <si>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</si>
  <si>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</si>
  <si>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</si>
  <si>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</si>
  <si>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</si>
  <si>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</si>
  <si>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</si>
  <si>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</si>
  <si>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</si>
  <si>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</si>
  <si>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</si>
  <si>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</si>
  <si>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</si>
  <si>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</si>
  <si>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</si>
  <si>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</si>
  <si>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</si>
  <si>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</si>
  <si>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</si>
  <si>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</si>
  <si>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</si>
  <si>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</si>
  <si>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</si>
  <si>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</si>
  <si>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</si>
  <si>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</si>
  <si>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</si>
  <si>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</si>
  <si>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</si>
  <si>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</si>
  <si>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</si>
  <si>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</si>
  <si>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</si>
  <si>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</si>
  <si>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</si>
  <si>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</si>
  <si>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</si>
  <si>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</si>
  <si>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</si>
  <si>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</si>
  <si>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</si>
  <si>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</si>
  <si>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</si>
  <si>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</si>
  <si>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</si>
  <si>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</si>
  <si>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</si>
  <si>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</si>
  <si>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</si>
  <si>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</si>
  <si>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</si>
  <si>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</si>
  <si>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</si>
  <si>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</si>
  <si>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</si>
  <si>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</si>
  <si>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</si>
  <si>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</si>
  <si>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</si>
  <si>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</si>
  <si>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</si>
  <si>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</si>
  <si>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</si>
  <si>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</si>
  <si>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</si>
  <si>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</si>
  <si>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</si>
  <si>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</si>
  <si>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</si>
  <si>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</si>
  <si>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</si>
  <si>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</si>
  <si>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</si>
  <si>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</si>
  <si>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</si>
  <si>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</si>
  <si>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</si>
  <si>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</si>
  <si>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</si>
  <si>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</si>
  <si>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</si>
  <si>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</si>
  <si>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</si>
  <si>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</si>
  <si>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</si>
  <si>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</si>
  <si>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</si>
  <si>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</si>
  <si>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</si>
  <si>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</si>
  <si>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셀레늄</t>
    <phoneticPr fontId="1" type="noConversion"/>
  </si>
  <si>
    <t>구리(ug/일)</t>
    <phoneticPr fontId="1" type="noConversion"/>
  </si>
  <si>
    <t>F</t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</si>
  <si>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</si>
  <si>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</si>
  <si>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</si>
  <si>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</si>
  <si>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</si>
  <si>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비타민B6</t>
    <phoneticPr fontId="1" type="noConversion"/>
  </si>
  <si>
    <t>엽산</t>
    <phoneticPr fontId="1" type="noConversion"/>
  </si>
  <si>
    <t>인</t>
    <phoneticPr fontId="1" type="noConversion"/>
  </si>
  <si>
    <t>염소</t>
    <phoneticPr fontId="1" type="noConversion"/>
  </si>
  <si>
    <t>망간</t>
    <phoneticPr fontId="1" type="noConversion"/>
  </si>
  <si>
    <t>크롬(ug/일)</t>
    <phoneticPr fontId="1" type="noConversion"/>
  </si>
  <si>
    <t>n-3불포화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</si>
  <si>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</si>
  <si>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</si>
  <si>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</si>
  <si>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</si>
  <si>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</si>
  <si>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</si>
  <si>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</si>
  <si>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출력시각</t>
    <phoneticPr fontId="1" type="noConversion"/>
  </si>
  <si>
    <t>다량영양소</t>
    <phoneticPr fontId="1" type="noConversion"/>
  </si>
  <si>
    <t>비타민E</t>
    <phoneticPr fontId="1" type="noConversion"/>
  </si>
  <si>
    <t>칼륨</t>
    <phoneticPr fontId="1" type="noConversion"/>
  </si>
  <si>
    <t>H1800164</t>
  </si>
  <si>
    <t>이민예</t>
  </si>
  <si>
    <t>정보</t>
    <phoneticPr fontId="1" type="noConversion"/>
  </si>
  <si>
    <t>(설문지 : FFQ 95문항 설문지, 사용자 : 이민예, ID : H1800164)</t>
  </si>
  <si>
    <t>2022년 11월 16일 10:59:38</t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</si>
  <si>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</si>
  <si>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</si>
  <si>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</si>
  <si>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</si>
  <si>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</si>
  <si>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</si>
  <si>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리보플라빈</t>
    <phoneticPr fontId="1" type="noConversion"/>
  </si>
  <si>
    <t>비오틴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</si>
  <si>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</si>
  <si>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</si>
  <si>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</si>
  <si>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</si>
  <si>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충분섭취량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</si>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</sst>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89.919259999999994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083056"/>
        <c:axId val="554085016"/>
      </c:barChart>
      <c:catAx>
        <c:axId val="55408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085016"/>
        <c:crosses val="autoZero"/>
        <c:auto val="1"/>
        <c:lblAlgn val="ctr"/>
        <c:lblOffset val="100"/>
        <c:noMultiLvlLbl val="0"/>
      </c:catAx>
      <c:valAx>
        <c:axId val="55408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08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2.5784790000000002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27240"/>
        <c:axId val="554078744"/>
      </c:barChart>
      <c:catAx>
        <c:axId val="55282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078744"/>
        <c:crosses val="autoZero"/>
        <c:auto val="1"/>
        <c:lblAlgn val="ctr"/>
        <c:lblOffset val="100"/>
        <c:noMultiLvlLbl val="0"/>
      </c:catAx>
      <c:valAx>
        <c:axId val="55407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2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1.4990854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082664"/>
        <c:axId val="554079920"/>
      </c:barChart>
      <c:catAx>
        <c:axId val="55408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079920"/>
        <c:crosses val="autoZero"/>
        <c:auto val="1"/>
        <c:lblAlgn val="ctr"/>
        <c:lblOffset val="100"/>
        <c:noMultiLvlLbl val="0"/>
      </c:catAx>
      <c:valAx>
        <c:axId val="554079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08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1487.0732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2024"/>
        <c:axId val="550060848"/>
      </c:barChart>
      <c:catAx>
        <c:axId val="55006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60848"/>
        <c:crosses val="autoZero"/>
        <c:auto val="1"/>
        <c:lblAlgn val="ctr"/>
        <c:lblOffset val="100"/>
        <c:noMultiLvlLbl val="0"/>
      </c:catAx>
      <c:valAx>
        <c:axId val="55006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2967.4005999999999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3592"/>
        <c:axId val="550059672"/>
      </c:barChart>
      <c:catAx>
        <c:axId val="55006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59672"/>
        <c:crosses val="autoZero"/>
        <c:auto val="1"/>
        <c:lblAlgn val="ctr"/>
        <c:lblOffset val="100"/>
        <c:noMultiLvlLbl val="0"/>
      </c:catAx>
      <c:valAx>
        <c:axId val="550059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161.85818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6728"/>
        <c:axId val="550062416"/>
      </c:barChart>
      <c:catAx>
        <c:axId val="55006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62416"/>
        <c:crosses val="autoZero"/>
        <c:auto val="1"/>
        <c:lblAlgn val="ctr"/>
        <c:lblOffset val="100"/>
        <c:noMultiLvlLbl val="0"/>
      </c:catAx>
      <c:valAx>
        <c:axId val="55006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110.09296999999999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3984"/>
        <c:axId val="550064376"/>
      </c:barChart>
      <c:catAx>
        <c:axId val="55006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64376"/>
        <c:crosses val="autoZero"/>
        <c:auto val="1"/>
        <c:lblAlgn val="ctr"/>
        <c:lblOffset val="100"/>
        <c:noMultiLvlLbl val="0"/>
      </c:catAx>
      <c:valAx>
        <c:axId val="55006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15.036182999999999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4768"/>
        <c:axId val="550065160"/>
      </c:barChart>
      <c:catAx>
        <c:axId val="55006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65160"/>
        <c:crosses val="autoZero"/>
        <c:auto val="1"/>
        <c:lblAlgn val="ctr"/>
        <c:lblOffset val="100"/>
        <c:noMultiLvlLbl val="0"/>
      </c:catAx>
      <c:valAx>
        <c:axId val="550065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594.95680000000004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7120"/>
        <c:axId val="550060456"/>
      </c:barChart>
      <c:catAx>
        <c:axId val="55006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60456"/>
        <c:crosses val="autoZero"/>
        <c:auto val="1"/>
        <c:lblAlgn val="ctr"/>
        <c:lblOffset val="100"/>
        <c:noMultiLvlLbl val="0"/>
      </c:catAx>
      <c:valAx>
        <c:axId val="550060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1.9221381999999999E-2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1632"/>
        <c:axId val="553171192"/>
      </c:barChart>
      <c:catAx>
        <c:axId val="5500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71192"/>
        <c:crosses val="autoZero"/>
        <c:auto val="1"/>
        <c:lblAlgn val="ctr"/>
        <c:lblOffset val="100"/>
        <c:noMultiLvlLbl val="0"/>
      </c:catAx>
      <c:valAx>
        <c:axId val="55317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4.1882223999999999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171584"/>
        <c:axId val="553169232"/>
      </c:barChart>
      <c:catAx>
        <c:axId val="55317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69232"/>
        <c:crosses val="autoZero"/>
        <c:auto val="1"/>
        <c:lblAlgn val="ctr"/>
        <c:lblOffset val="100"/>
        <c:noMultiLvlLbl val="0"/>
      </c:catAx>
      <c:valAx>
        <c:axId val="553169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17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21.966135000000001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083840"/>
        <c:axId val="554085408"/>
      </c:barChart>
      <c:catAx>
        <c:axId val="5540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085408"/>
        <c:crosses val="autoZero"/>
        <c:auto val="1"/>
        <c:lblAlgn val="ctr"/>
        <c:lblOffset val="100"/>
        <c:noMultiLvlLbl val="0"/>
      </c:catAx>
      <c:valAx>
        <c:axId val="55408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0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413.56866000000002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165312"/>
        <c:axId val="553169624"/>
      </c:barChart>
      <c:catAx>
        <c:axId val="55316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69624"/>
        <c:crosses val="autoZero"/>
        <c:auto val="1"/>
        <c:lblAlgn val="ctr"/>
        <c:lblOffset val="100"/>
        <c:noMultiLvlLbl val="0"/>
      </c:catAx>
      <c:valAx>
        <c:axId val="55316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16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127.79376000000001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166096"/>
        <c:axId val="553168448"/>
      </c:barChart>
      <c:catAx>
        <c:axId val="55316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68448"/>
        <c:crosses val="autoZero"/>
        <c:auto val="1"/>
        <c:lblAlgn val="ctr"/>
        <c:lblOffset val="100"/>
        <c:noMultiLvlLbl val="0"/>
      </c:catAx>
      <c:valAx>
        <c:axId val="55316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16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3.327</c:v>
                </c:pt>
                <c:pt idx="1">
                  <c:v>14.943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3172368"/>
        <c:axId val="553170408"/>
      </c:barChart>
      <c:catAx>
        <c:axId val="55317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70408"/>
        <c:crosses val="autoZero"/>
        <c:auto val="1"/>
        <c:lblAlgn val="ctr"/>
        <c:lblOffset val="100"/>
        <c:noMultiLvlLbl val="0"/>
      </c:catAx>
      <c:valAx>
        <c:axId val="55317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17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15.726576</c:v>
                </c:pt>
                <c:pt idx="1">
                  <c:v>18.295607</c:v>
                </c:pt>
                <c:pt idx="2">
                  <c:v>14.618262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434.38670000000002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171976"/>
        <c:axId val="553167272"/>
      </c:barChart>
      <c:catAx>
        <c:axId val="55317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67272"/>
        <c:crosses val="autoZero"/>
        <c:auto val="1"/>
        <c:lblAlgn val="ctr"/>
        <c:lblOffset val="100"/>
        <c:noMultiLvlLbl val="0"/>
      </c:catAx>
      <c:valAx>
        <c:axId val="553167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17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19.54035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166488"/>
        <c:axId val="553167664"/>
      </c:barChart>
      <c:catAx>
        <c:axId val="55316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167664"/>
        <c:crosses val="autoZero"/>
        <c:auto val="1"/>
        <c:lblAlgn val="ctr"/>
        <c:lblOffset val="100"/>
        <c:noMultiLvlLbl val="0"/>
      </c:catAx>
      <c:valAx>
        <c:axId val="55316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16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74.600999999999999</c:v>
                </c:pt>
                <c:pt idx="1">
                  <c:v>10.169</c:v>
                </c:pt>
                <c:pt idx="2">
                  <c:v>15.228999999999999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2707416"/>
        <c:axId val="552710160"/>
      </c:barChart>
      <c:catAx>
        <c:axId val="55270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10160"/>
        <c:crosses val="autoZero"/>
        <c:auto val="1"/>
        <c:lblAlgn val="ctr"/>
        <c:lblOffset val="100"/>
        <c:noMultiLvlLbl val="0"/>
      </c:catAx>
      <c:valAx>
        <c:axId val="55271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0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2722.1891999999998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03104"/>
        <c:axId val="552707808"/>
      </c:barChart>
      <c:catAx>
        <c:axId val="5527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07808"/>
        <c:crosses val="autoZero"/>
        <c:auto val="1"/>
        <c:lblAlgn val="ctr"/>
        <c:lblOffset val="100"/>
        <c:noMultiLvlLbl val="0"/>
      </c:catAx>
      <c:valAx>
        <c:axId val="55270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0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79.008629999999997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05456"/>
        <c:axId val="552708592"/>
      </c:barChart>
      <c:catAx>
        <c:axId val="55270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08592"/>
        <c:crosses val="autoZero"/>
        <c:auto val="1"/>
        <c:lblAlgn val="ctr"/>
        <c:lblOffset val="100"/>
        <c:noMultiLvlLbl val="0"/>
      </c:catAx>
      <c:valAx>
        <c:axId val="552708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0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512.74066000000005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03496"/>
        <c:axId val="552708984"/>
      </c:barChart>
      <c:catAx>
        <c:axId val="55270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08984"/>
        <c:crosses val="autoZero"/>
        <c:auto val="1"/>
        <c:lblAlgn val="ctr"/>
        <c:lblOffset val="100"/>
        <c:noMultiLvlLbl val="0"/>
      </c:catAx>
      <c:valAx>
        <c:axId val="55270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0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4.3565699999999996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84632"/>
        <c:axId val="211112712"/>
      </c:barChart>
      <c:catAx>
        <c:axId val="2596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112712"/>
        <c:crosses val="autoZero"/>
        <c:auto val="1"/>
        <c:lblAlgn val="ctr"/>
        <c:lblOffset val="100"/>
        <c:noMultiLvlLbl val="0"/>
      </c:catAx>
      <c:valAx>
        <c:axId val="21111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8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5023.6139999999996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04280"/>
        <c:axId val="552705064"/>
      </c:barChart>
      <c:catAx>
        <c:axId val="55270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05064"/>
        <c:crosses val="autoZero"/>
        <c:auto val="1"/>
        <c:lblAlgn val="ctr"/>
        <c:lblOffset val="100"/>
        <c:noMultiLvlLbl val="0"/>
      </c:catAx>
      <c:valAx>
        <c:axId val="55270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0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15.733639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07024"/>
        <c:axId val="552706240"/>
      </c:barChart>
      <c:catAx>
        <c:axId val="55270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06240"/>
        <c:crosses val="autoZero"/>
        <c:auto val="1"/>
        <c:lblAlgn val="ctr"/>
        <c:lblOffset val="100"/>
        <c:noMultiLvlLbl val="0"/>
      </c:catAx>
      <c:valAx>
        <c:axId val="55270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0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2.0436459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09768"/>
        <c:axId val="563515656"/>
      </c:barChart>
      <c:catAx>
        <c:axId val="55270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15656"/>
        <c:crosses val="autoZero"/>
        <c:auto val="1"/>
        <c:lblAlgn val="ctr"/>
        <c:lblOffset val="100"/>
        <c:noMultiLvlLbl val="0"/>
      </c:catAx>
      <c:valAx>
        <c:axId val="563515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0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190.49352999999999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29200"/>
        <c:axId val="552828416"/>
      </c:barChart>
      <c:catAx>
        <c:axId val="55282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28416"/>
        <c:crosses val="autoZero"/>
        <c:auto val="1"/>
        <c:lblAlgn val="ctr"/>
        <c:lblOffset val="100"/>
        <c:noMultiLvlLbl val="0"/>
      </c:catAx>
      <c:valAx>
        <c:axId val="55282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2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1.556376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29592"/>
        <c:axId val="552830768"/>
      </c:barChart>
      <c:catAx>
        <c:axId val="55282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30768"/>
        <c:crosses val="autoZero"/>
        <c:auto val="1"/>
        <c:lblAlgn val="ctr"/>
        <c:lblOffset val="100"/>
        <c:noMultiLvlLbl val="0"/>
      </c:catAx>
      <c:valAx>
        <c:axId val="552830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2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17.087160000000001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32336"/>
        <c:axId val="552831552"/>
      </c:barChart>
      <c:catAx>
        <c:axId val="55283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31552"/>
        <c:crosses val="autoZero"/>
        <c:auto val="1"/>
        <c:lblAlgn val="ctr"/>
        <c:lblOffset val="100"/>
        <c:noMultiLvlLbl val="0"/>
      </c:catAx>
      <c:valAx>
        <c:axId val="55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3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2.0436459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26456"/>
        <c:axId val="552829984"/>
      </c:barChart>
      <c:catAx>
        <c:axId val="55282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29984"/>
        <c:crosses val="autoZero"/>
        <c:auto val="1"/>
        <c:lblAlgn val="ctr"/>
        <c:lblOffset val="100"/>
        <c:noMultiLvlLbl val="0"/>
      </c:catAx>
      <c:valAx>
        <c:axId val="55282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2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488.53757000000002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31160"/>
        <c:axId val="552824888"/>
      </c:barChart>
      <c:catAx>
        <c:axId val="55283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24888"/>
        <c:crosses val="autoZero"/>
        <c:auto val="1"/>
        <c:lblAlgn val="ctr"/>
        <c:lblOffset val="100"/>
        <c:noMultiLvlLbl val="0"/>
      </c:catAx>
      <c:valAx>
        <c:axId val="55282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3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10.010425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25280"/>
        <c:axId val="552825672"/>
      </c:barChart>
      <c:catAx>
        <c:axId val="55282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25672"/>
        <c:crosses val="autoZero"/>
        <c:auto val="1"/>
        <c:lblAlgn val="ctr"/>
        <c:lblOffset val="100"/>
        <c:noMultiLvlLbl val="0"/>
      </c:catAx>
      <c:valAx>
        <c:axId val="55282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2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이민예, ID : H1800164)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16일 10:59:38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2722.1891999999998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89.919259999999994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21.966135000000001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74.600999999999999</v>
      </c>
      <c r="G8" s="59">
        <f>'DRIs DATA 입력'!G8</f>
        <v>10.169</v>
      </c>
      <c r="H8" s="59">
        <f>'DRIs DATA 입력'!H8</f>
        <v>15.228999999999999</v>
      </c>
      <c r="I8" s="46"/>
      <c r="J8" s="59" t="s">
        <v>216</v>
      </c>
      <c r="K8" s="59">
        <f>'DRIs DATA 입력'!K8</f>
        <v>3.327</v>
      </c>
      <c r="L8" s="59">
        <f>'DRIs DATA 입력'!L8</f>
        <v>14.943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434.38670000000002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19.54035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4.3565699999999996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190.49352999999999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79.008629999999997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1.8818125999999999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1.556376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17.087160000000001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2.0436459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488.53757000000002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10.010425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2.5784790000000002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1.4990854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512.74066000000005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1487.0732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5023.6139999999996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2967.4005999999999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161.85818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110.09296999999999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15.733639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15.036182999999999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594.95680000000004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1.9221381999999999E-2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4.1882223999999999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413.56866000000002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127.79376000000001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322</v>
      </c>
      <c r="B1" s="61" t="s">
        <v>323</v>
      </c>
      <c r="G1" s="62" t="s">
        <v>316</v>
      </c>
      <c r="H1" s="61" t="s">
        <v>324</v>
      </c>
    </row>
    <row r="3" spans="1:27" x14ac:dyDescent="0.3">
      <c r="A3" s="71" t="s">
        <v>317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298</v>
      </c>
      <c r="B4" s="69"/>
      <c r="C4" s="69"/>
      <c r="E4" s="66" t="s">
        <v>277</v>
      </c>
      <c r="F4" s="67"/>
      <c r="G4" s="67"/>
      <c r="H4" s="68"/>
      <c r="J4" s="66" t="s">
        <v>278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279</v>
      </c>
      <c r="V4" s="69"/>
      <c r="W4" s="69"/>
      <c r="X4" s="69"/>
      <c r="Y4" s="69"/>
      <c r="Z4" s="69"/>
    </row>
    <row r="5" spans="1:27" x14ac:dyDescent="0.3">
      <c r="A5" s="65"/>
      <c r="B5" s="65" t="s">
        <v>325</v>
      </c>
      <c r="C5" s="65" t="s">
        <v>280</v>
      </c>
      <c r="E5" s="65"/>
      <c r="F5" s="65" t="s">
        <v>50</v>
      </c>
      <c r="G5" s="65" t="s">
        <v>326</v>
      </c>
      <c r="H5" s="65" t="s">
        <v>46</v>
      </c>
      <c r="J5" s="65"/>
      <c r="K5" s="65" t="s">
        <v>308</v>
      </c>
      <c r="L5" s="65" t="s">
        <v>327</v>
      </c>
      <c r="N5" s="65"/>
      <c r="O5" s="65" t="s">
        <v>297</v>
      </c>
      <c r="P5" s="65" t="s">
        <v>281</v>
      </c>
      <c r="Q5" s="65" t="s">
        <v>282</v>
      </c>
      <c r="R5" s="65" t="s">
        <v>283</v>
      </c>
      <c r="S5" s="65" t="s">
        <v>280</v>
      </c>
      <c r="U5" s="65"/>
      <c r="V5" s="65" t="s">
        <v>297</v>
      </c>
      <c r="W5" s="65" t="s">
        <v>281</v>
      </c>
      <c r="X5" s="65" t="s">
        <v>282</v>
      </c>
      <c r="Y5" s="65" t="s">
        <v>283</v>
      </c>
      <c r="Z5" s="65" t="s">
        <v>280</v>
      </c>
    </row>
    <row r="6" spans="1:27" x14ac:dyDescent="0.3">
      <c r="A6" s="65" t="s">
        <v>298</v>
      </c>
      <c r="B6" s="65">
        <v>1900</v>
      </c>
      <c r="C6" s="65">
        <v>2722.1891999999998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299</v>
      </c>
      <c r="O6" s="65">
        <v>40</v>
      </c>
      <c r="P6" s="65">
        <v>50</v>
      </c>
      <c r="Q6" s="65">
        <v>0</v>
      </c>
      <c r="R6" s="65">
        <v>0</v>
      </c>
      <c r="S6" s="65">
        <v>89.919259999999994</v>
      </c>
      <c r="U6" s="65" t="s">
        <v>300</v>
      </c>
      <c r="V6" s="65">
        <v>0</v>
      </c>
      <c r="W6" s="65">
        <v>0</v>
      </c>
      <c r="X6" s="65">
        <v>20</v>
      </c>
      <c r="Y6" s="65">
        <v>0</v>
      </c>
      <c r="Z6" s="65">
        <v>21.966135000000001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285</v>
      </c>
      <c r="K7" s="65">
        <v>1</v>
      </c>
      <c r="L7" s="65">
        <v>10</v>
      </c>
    </row>
    <row r="8" spans="1:27" x14ac:dyDescent="0.3">
      <c r="E8" s="65" t="s">
        <v>286</v>
      </c>
      <c r="F8" s="65">
        <v>74.600999999999999</v>
      </c>
      <c r="G8" s="65">
        <v>10.169</v>
      </c>
      <c r="H8" s="65">
        <v>15.228999999999999</v>
      </c>
      <c r="J8" s="65" t="s">
        <v>286</v>
      </c>
      <c r="K8" s="65">
        <v>3.327</v>
      </c>
      <c r="L8" s="65">
        <v>14.943</v>
      </c>
    </row>
    <row r="13" spans="1:27" x14ac:dyDescent="0.3">
      <c r="A13" s="70" t="s">
        <v>287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288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328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329</v>
      </c>
      <c r="C15" s="65" t="s">
        <v>330</v>
      </c>
      <c r="D15" s="65" t="s">
        <v>282</v>
      </c>
      <c r="E15" s="65" t="s">
        <v>283</v>
      </c>
      <c r="F15" s="65" t="s">
        <v>280</v>
      </c>
      <c r="H15" s="65"/>
      <c r="I15" s="65" t="s">
        <v>297</v>
      </c>
      <c r="J15" s="65" t="s">
        <v>281</v>
      </c>
      <c r="K15" s="65" t="s">
        <v>282</v>
      </c>
      <c r="L15" s="65" t="s">
        <v>283</v>
      </c>
      <c r="M15" s="65" t="s">
        <v>280</v>
      </c>
      <c r="O15" s="65"/>
      <c r="P15" s="65" t="s">
        <v>297</v>
      </c>
      <c r="Q15" s="65" t="s">
        <v>281</v>
      </c>
      <c r="R15" s="65" t="s">
        <v>282</v>
      </c>
      <c r="S15" s="65" t="s">
        <v>283</v>
      </c>
      <c r="T15" s="65" t="s">
        <v>280</v>
      </c>
      <c r="V15" s="65"/>
      <c r="W15" s="65" t="s">
        <v>297</v>
      </c>
      <c r="X15" s="65" t="s">
        <v>281</v>
      </c>
      <c r="Y15" s="65" t="s">
        <v>282</v>
      </c>
      <c r="Z15" s="65" t="s">
        <v>283</v>
      </c>
      <c r="AA15" s="65" t="s">
        <v>280</v>
      </c>
    </row>
    <row r="16" spans="1:27" x14ac:dyDescent="0.3">
      <c r="A16" s="65" t="s">
        <v>289</v>
      </c>
      <c r="B16" s="65">
        <v>450</v>
      </c>
      <c r="C16" s="65">
        <v>650</v>
      </c>
      <c r="D16" s="65">
        <v>0</v>
      </c>
      <c r="E16" s="65">
        <v>3000</v>
      </c>
      <c r="F16" s="65">
        <v>434.38670000000002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19.54035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4.3565699999999996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190.49352999999999</v>
      </c>
    </row>
    <row r="23" spans="1:62" x14ac:dyDescent="0.3">
      <c r="A23" s="70" t="s">
        <v>290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291</v>
      </c>
      <c r="B24" s="69"/>
      <c r="C24" s="69"/>
      <c r="D24" s="69"/>
      <c r="E24" s="69"/>
      <c r="F24" s="69"/>
      <c r="H24" s="69" t="s">
        <v>292</v>
      </c>
      <c r="I24" s="69"/>
      <c r="J24" s="69"/>
      <c r="K24" s="69"/>
      <c r="L24" s="69"/>
      <c r="M24" s="69"/>
      <c r="O24" s="69" t="s">
        <v>331</v>
      </c>
      <c r="P24" s="69"/>
      <c r="Q24" s="69"/>
      <c r="R24" s="69"/>
      <c r="S24" s="69"/>
      <c r="T24" s="69"/>
      <c r="V24" s="69" t="s">
        <v>309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293</v>
      </c>
      <c r="AR24" s="69"/>
      <c r="AS24" s="69"/>
      <c r="AT24" s="69"/>
      <c r="AU24" s="69"/>
      <c r="AV24" s="69"/>
      <c r="AX24" s="69" t="s">
        <v>310</v>
      </c>
      <c r="AY24" s="69"/>
      <c r="AZ24" s="69"/>
      <c r="BA24" s="69"/>
      <c r="BB24" s="69"/>
      <c r="BC24" s="69"/>
      <c r="BE24" s="69" t="s">
        <v>332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297</v>
      </c>
      <c r="C25" s="65" t="s">
        <v>281</v>
      </c>
      <c r="D25" s="65" t="s">
        <v>282</v>
      </c>
      <c r="E25" s="65" t="s">
        <v>333</v>
      </c>
      <c r="F25" s="65" t="s">
        <v>280</v>
      </c>
      <c r="H25" s="65"/>
      <c r="I25" s="65" t="s">
        <v>297</v>
      </c>
      <c r="J25" s="65" t="s">
        <v>281</v>
      </c>
      <c r="K25" s="65" t="s">
        <v>282</v>
      </c>
      <c r="L25" s="65" t="s">
        <v>283</v>
      </c>
      <c r="M25" s="65" t="s">
        <v>280</v>
      </c>
      <c r="O25" s="65"/>
      <c r="P25" s="65" t="s">
        <v>297</v>
      </c>
      <c r="Q25" s="65" t="s">
        <v>281</v>
      </c>
      <c r="R25" s="65" t="s">
        <v>282</v>
      </c>
      <c r="S25" s="65" t="s">
        <v>283</v>
      </c>
      <c r="T25" s="65" t="s">
        <v>334</v>
      </c>
      <c r="V25" s="65"/>
      <c r="W25" s="65" t="s">
        <v>297</v>
      </c>
      <c r="X25" s="65" t="s">
        <v>281</v>
      </c>
      <c r="Y25" s="65" t="s">
        <v>282</v>
      </c>
      <c r="Z25" s="65" t="s">
        <v>283</v>
      </c>
      <c r="AA25" s="65" t="s">
        <v>280</v>
      </c>
      <c r="AC25" s="65"/>
      <c r="AD25" s="65" t="s">
        <v>297</v>
      </c>
      <c r="AE25" s="65" t="s">
        <v>281</v>
      </c>
      <c r="AF25" s="65" t="s">
        <v>282</v>
      </c>
      <c r="AG25" s="65" t="s">
        <v>283</v>
      </c>
      <c r="AH25" s="65" t="s">
        <v>280</v>
      </c>
      <c r="AJ25" s="65"/>
      <c r="AK25" s="65" t="s">
        <v>297</v>
      </c>
      <c r="AL25" s="65" t="s">
        <v>281</v>
      </c>
      <c r="AM25" s="65" t="s">
        <v>282</v>
      </c>
      <c r="AN25" s="65" t="s">
        <v>283</v>
      </c>
      <c r="AO25" s="65" t="s">
        <v>280</v>
      </c>
      <c r="AQ25" s="65"/>
      <c r="AR25" s="65" t="s">
        <v>297</v>
      </c>
      <c r="AS25" s="65" t="s">
        <v>281</v>
      </c>
      <c r="AT25" s="65" t="s">
        <v>282</v>
      </c>
      <c r="AU25" s="65" t="s">
        <v>283</v>
      </c>
      <c r="AV25" s="65" t="s">
        <v>280</v>
      </c>
      <c r="AX25" s="65"/>
      <c r="AY25" s="65" t="s">
        <v>297</v>
      </c>
      <c r="AZ25" s="65" t="s">
        <v>281</v>
      </c>
      <c r="BA25" s="65" t="s">
        <v>282</v>
      </c>
      <c r="BB25" s="65" t="s">
        <v>283</v>
      </c>
      <c r="BC25" s="65" t="s">
        <v>280</v>
      </c>
      <c r="BE25" s="65"/>
      <c r="BF25" s="65" t="s">
        <v>329</v>
      </c>
      <c r="BG25" s="65" t="s">
        <v>281</v>
      </c>
      <c r="BH25" s="65" t="s">
        <v>282</v>
      </c>
      <c r="BI25" s="65" t="s">
        <v>283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79.008629999999997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1.8818125999999999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1.556376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17.087160000000001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2.0436459</v>
      </c>
      <c r="AJ26" s="65" t="s">
        <v>335</v>
      </c>
      <c r="AK26" s="65">
        <v>320</v>
      </c>
      <c r="AL26" s="65">
        <v>400</v>
      </c>
      <c r="AM26" s="65">
        <v>0</v>
      </c>
      <c r="AN26" s="65">
        <v>1000</v>
      </c>
      <c r="AO26" s="65">
        <v>488.53757000000002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10.010425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2.5784790000000002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1.4990854</v>
      </c>
    </row>
    <row r="33" spans="1:68" x14ac:dyDescent="0.3">
      <c r="A33" s="70" t="s">
        <v>336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305</v>
      </c>
      <c r="AD34" s="69"/>
      <c r="AE34" s="69"/>
      <c r="AF34" s="69"/>
      <c r="AG34" s="69"/>
      <c r="AH34" s="69"/>
      <c r="AJ34" s="69" t="s">
        <v>311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297</v>
      </c>
      <c r="C35" s="65" t="s">
        <v>281</v>
      </c>
      <c r="D35" s="65" t="s">
        <v>282</v>
      </c>
      <c r="E35" s="65" t="s">
        <v>283</v>
      </c>
      <c r="F35" s="65" t="s">
        <v>280</v>
      </c>
      <c r="H35" s="65"/>
      <c r="I35" s="65" t="s">
        <v>297</v>
      </c>
      <c r="J35" s="65" t="s">
        <v>281</v>
      </c>
      <c r="K35" s="65" t="s">
        <v>282</v>
      </c>
      <c r="L35" s="65" t="s">
        <v>283</v>
      </c>
      <c r="M35" s="65" t="s">
        <v>280</v>
      </c>
      <c r="O35" s="65"/>
      <c r="P35" s="65" t="s">
        <v>297</v>
      </c>
      <c r="Q35" s="65" t="s">
        <v>281</v>
      </c>
      <c r="R35" s="65" t="s">
        <v>282</v>
      </c>
      <c r="S35" s="65" t="s">
        <v>283</v>
      </c>
      <c r="T35" s="65" t="s">
        <v>280</v>
      </c>
      <c r="V35" s="65"/>
      <c r="W35" s="65" t="s">
        <v>297</v>
      </c>
      <c r="X35" s="65" t="s">
        <v>281</v>
      </c>
      <c r="Y35" s="65" t="s">
        <v>282</v>
      </c>
      <c r="Z35" s="65" t="s">
        <v>333</v>
      </c>
      <c r="AA35" s="65" t="s">
        <v>334</v>
      </c>
      <c r="AC35" s="65"/>
      <c r="AD35" s="65" t="s">
        <v>297</v>
      </c>
      <c r="AE35" s="65" t="s">
        <v>281</v>
      </c>
      <c r="AF35" s="65" t="s">
        <v>282</v>
      </c>
      <c r="AG35" s="65" t="s">
        <v>283</v>
      </c>
      <c r="AH35" s="65" t="s">
        <v>280</v>
      </c>
      <c r="AJ35" s="65"/>
      <c r="AK35" s="65" t="s">
        <v>297</v>
      </c>
      <c r="AL35" s="65" t="s">
        <v>281</v>
      </c>
      <c r="AM35" s="65" t="s">
        <v>337</v>
      </c>
      <c r="AN35" s="65" t="s">
        <v>283</v>
      </c>
      <c r="AO35" s="65" t="s">
        <v>280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512.74066000000005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1487.0732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5023.6139999999996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2967.4005999999999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161.85818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110.09296999999999</v>
      </c>
    </row>
    <row r="43" spans="1:68" x14ac:dyDescent="0.3">
      <c r="A43" s="70" t="s">
        <v>338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339</v>
      </c>
      <c r="B44" s="69"/>
      <c r="C44" s="69"/>
      <c r="D44" s="69"/>
      <c r="E44" s="69"/>
      <c r="F44" s="69"/>
      <c r="H44" s="69" t="s">
        <v>312</v>
      </c>
      <c r="I44" s="69"/>
      <c r="J44" s="69"/>
      <c r="K44" s="69"/>
      <c r="L44" s="69"/>
      <c r="M44" s="69"/>
      <c r="O44" s="69" t="s">
        <v>340</v>
      </c>
      <c r="P44" s="69"/>
      <c r="Q44" s="69"/>
      <c r="R44" s="69"/>
      <c r="S44" s="69"/>
      <c r="T44" s="69"/>
      <c r="V44" s="69" t="s">
        <v>313</v>
      </c>
      <c r="W44" s="69"/>
      <c r="X44" s="69"/>
      <c r="Y44" s="69"/>
      <c r="Z44" s="69"/>
      <c r="AA44" s="69"/>
      <c r="AC44" s="69" t="s">
        <v>306</v>
      </c>
      <c r="AD44" s="69"/>
      <c r="AE44" s="69"/>
      <c r="AF44" s="69"/>
      <c r="AG44" s="69"/>
      <c r="AH44" s="69"/>
      <c r="AJ44" s="69" t="s">
        <v>341</v>
      </c>
      <c r="AK44" s="69"/>
      <c r="AL44" s="69"/>
      <c r="AM44" s="69"/>
      <c r="AN44" s="69"/>
      <c r="AO44" s="69"/>
      <c r="AQ44" s="69" t="s">
        <v>294</v>
      </c>
      <c r="AR44" s="69"/>
      <c r="AS44" s="69"/>
      <c r="AT44" s="69"/>
      <c r="AU44" s="69"/>
      <c r="AV44" s="69"/>
      <c r="AX44" s="69" t="s">
        <v>314</v>
      </c>
      <c r="AY44" s="69"/>
      <c r="AZ44" s="69"/>
      <c r="BA44" s="69"/>
      <c r="BB44" s="69"/>
      <c r="BC44" s="69"/>
      <c r="BE44" s="69" t="s">
        <v>315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297</v>
      </c>
      <c r="C45" s="65" t="s">
        <v>281</v>
      </c>
      <c r="D45" s="65" t="s">
        <v>337</v>
      </c>
      <c r="E45" s="65" t="s">
        <v>283</v>
      </c>
      <c r="F45" s="65" t="s">
        <v>280</v>
      </c>
      <c r="H45" s="65"/>
      <c r="I45" s="65" t="s">
        <v>297</v>
      </c>
      <c r="J45" s="65" t="s">
        <v>281</v>
      </c>
      <c r="K45" s="65" t="s">
        <v>282</v>
      </c>
      <c r="L45" s="65" t="s">
        <v>283</v>
      </c>
      <c r="M45" s="65" t="s">
        <v>280</v>
      </c>
      <c r="O45" s="65"/>
      <c r="P45" s="65" t="s">
        <v>329</v>
      </c>
      <c r="Q45" s="65" t="s">
        <v>281</v>
      </c>
      <c r="R45" s="65" t="s">
        <v>282</v>
      </c>
      <c r="S45" s="65" t="s">
        <v>283</v>
      </c>
      <c r="T45" s="65" t="s">
        <v>280</v>
      </c>
      <c r="V45" s="65"/>
      <c r="W45" s="65" t="s">
        <v>297</v>
      </c>
      <c r="X45" s="65" t="s">
        <v>281</v>
      </c>
      <c r="Y45" s="65" t="s">
        <v>337</v>
      </c>
      <c r="Z45" s="65" t="s">
        <v>283</v>
      </c>
      <c r="AA45" s="65" t="s">
        <v>280</v>
      </c>
      <c r="AC45" s="65"/>
      <c r="AD45" s="65" t="s">
        <v>297</v>
      </c>
      <c r="AE45" s="65" t="s">
        <v>330</v>
      </c>
      <c r="AF45" s="65" t="s">
        <v>282</v>
      </c>
      <c r="AG45" s="65" t="s">
        <v>333</v>
      </c>
      <c r="AH45" s="65" t="s">
        <v>280</v>
      </c>
      <c r="AJ45" s="65"/>
      <c r="AK45" s="65" t="s">
        <v>297</v>
      </c>
      <c r="AL45" s="65" t="s">
        <v>330</v>
      </c>
      <c r="AM45" s="65" t="s">
        <v>282</v>
      </c>
      <c r="AN45" s="65" t="s">
        <v>283</v>
      </c>
      <c r="AO45" s="65" t="s">
        <v>334</v>
      </c>
      <c r="AQ45" s="65"/>
      <c r="AR45" s="65" t="s">
        <v>297</v>
      </c>
      <c r="AS45" s="65" t="s">
        <v>281</v>
      </c>
      <c r="AT45" s="65" t="s">
        <v>282</v>
      </c>
      <c r="AU45" s="65" t="s">
        <v>283</v>
      </c>
      <c r="AV45" s="65" t="s">
        <v>280</v>
      </c>
      <c r="AX45" s="65"/>
      <c r="AY45" s="65" t="s">
        <v>297</v>
      </c>
      <c r="AZ45" s="65" t="s">
        <v>281</v>
      </c>
      <c r="BA45" s="65" t="s">
        <v>282</v>
      </c>
      <c r="BB45" s="65" t="s">
        <v>283</v>
      </c>
      <c r="BC45" s="65" t="s">
        <v>280</v>
      </c>
      <c r="BE45" s="65"/>
      <c r="BF45" s="65" t="s">
        <v>297</v>
      </c>
      <c r="BG45" s="65" t="s">
        <v>281</v>
      </c>
      <c r="BH45" s="65" t="s">
        <v>282</v>
      </c>
      <c r="BI45" s="65" t="s">
        <v>283</v>
      </c>
      <c r="BJ45" s="65" t="s">
        <v>280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15.733639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15.036182999999999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594.95680000000004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1.9221381999999999E-2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4.1882223999999999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413.56866000000002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127.79376000000001</v>
      </c>
      <c r="AX46" s="65" t="s">
        <v>276</v>
      </c>
      <c r="AY46" s="65"/>
      <c r="AZ46" s="65"/>
      <c r="BA46" s="65"/>
      <c r="BB46" s="65"/>
      <c r="BC46" s="65"/>
      <c r="BE46" s="65" t="s">
        <v>307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9" sqref="F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320</v>
      </c>
      <c r="B2" s="61" t="s">
        <v>321</v>
      </c>
      <c r="C2" s="61" t="s">
        <v>296</v>
      </c>
      <c r="D2" s="61">
        <v>37</v>
      </c>
      <c r="E2" s="61">
        <v>2722.1891999999998</v>
      </c>
      <c r="F2" s="61">
        <v>440.47210000000001</v>
      </c>
      <c r="G2" s="61">
        <v>60.042209999999997</v>
      </c>
      <c r="H2" s="61">
        <v>29.519680000000001</v>
      </c>
      <c r="I2" s="61">
        <v>30.52253</v>
      </c>
      <c r="J2" s="61">
        <v>89.919259999999994</v>
      </c>
      <c r="K2" s="61">
        <v>44.734122999999997</v>
      </c>
      <c r="L2" s="61">
        <v>45.185139999999997</v>
      </c>
      <c r="M2" s="61">
        <v>21.966135000000001</v>
      </c>
      <c r="N2" s="61">
        <v>2.5461801999999998</v>
      </c>
      <c r="O2" s="61">
        <v>11.123034499999999</v>
      </c>
      <c r="P2" s="61">
        <v>725.98289999999997</v>
      </c>
      <c r="Q2" s="61">
        <v>21.935231999999999</v>
      </c>
      <c r="R2" s="61">
        <v>434.38670000000002</v>
      </c>
      <c r="S2" s="61">
        <v>127.43788000000001</v>
      </c>
      <c r="T2" s="61">
        <v>3683.386</v>
      </c>
      <c r="U2" s="61">
        <v>4.3565699999999996</v>
      </c>
      <c r="V2" s="61">
        <v>19.54035</v>
      </c>
      <c r="W2" s="61">
        <v>190.49352999999999</v>
      </c>
      <c r="X2" s="61">
        <v>79.008629999999997</v>
      </c>
      <c r="Y2" s="61">
        <v>1.8818125999999999</v>
      </c>
      <c r="Z2" s="61">
        <v>1.556376</v>
      </c>
      <c r="AA2" s="61">
        <v>17.087160000000001</v>
      </c>
      <c r="AB2" s="61">
        <v>2.0436459</v>
      </c>
      <c r="AC2" s="61">
        <v>488.53757000000002</v>
      </c>
      <c r="AD2" s="61">
        <v>10.010425</v>
      </c>
      <c r="AE2" s="61">
        <v>2.5784790000000002</v>
      </c>
      <c r="AF2" s="61">
        <v>1.4990854</v>
      </c>
      <c r="AG2" s="61">
        <v>512.74066000000005</v>
      </c>
      <c r="AH2" s="61">
        <v>233.28867</v>
      </c>
      <c r="AI2" s="61">
        <v>279.45202999999998</v>
      </c>
      <c r="AJ2" s="61">
        <v>1487.0732</v>
      </c>
      <c r="AK2" s="61">
        <v>5023.6139999999996</v>
      </c>
      <c r="AL2" s="61">
        <v>161.85818</v>
      </c>
      <c r="AM2" s="61">
        <v>2967.4005999999999</v>
      </c>
      <c r="AN2" s="61">
        <v>110.09296999999999</v>
      </c>
      <c r="AO2" s="61">
        <v>15.733639</v>
      </c>
      <c r="AP2" s="61">
        <v>9.2282469999999996</v>
      </c>
      <c r="AQ2" s="61">
        <v>6.5053919999999996</v>
      </c>
      <c r="AR2" s="61">
        <v>15.036182999999999</v>
      </c>
      <c r="AS2" s="61">
        <v>594.95680000000004</v>
      </c>
      <c r="AT2" s="61">
        <v>1.9221381999999999E-2</v>
      </c>
      <c r="AU2" s="61">
        <v>4.1882223999999999</v>
      </c>
      <c r="AV2" s="61">
        <v>413.56866000000002</v>
      </c>
      <c r="AW2" s="61">
        <v>127.79376000000001</v>
      </c>
      <c r="AX2" s="61">
        <v>7.0445045999999997E-2</v>
      </c>
      <c r="AY2" s="61">
        <v>1.8547446000000001</v>
      </c>
      <c r="AZ2" s="61">
        <v>390.25423999999998</v>
      </c>
      <c r="BA2" s="61">
        <v>48.651775000000001</v>
      </c>
      <c r="BB2" s="61">
        <v>15.726576</v>
      </c>
      <c r="BC2" s="61">
        <v>18.295607</v>
      </c>
      <c r="BD2" s="61">
        <v>14.618262</v>
      </c>
      <c r="BE2" s="61">
        <v>0.65418655000000003</v>
      </c>
      <c r="BF2" s="61">
        <v>3.4447540999999999</v>
      </c>
      <c r="BG2" s="61">
        <v>2.7754896000000001E-3</v>
      </c>
      <c r="BH2" s="61">
        <v>2.9085291999999999E-2</v>
      </c>
      <c r="BI2" s="61">
        <v>2.2696537999999999E-2</v>
      </c>
      <c r="BJ2" s="61">
        <v>8.7524734000000007E-2</v>
      </c>
      <c r="BK2" s="61">
        <v>2.1349920000000001E-4</v>
      </c>
      <c r="BL2" s="61">
        <v>0.2014165</v>
      </c>
      <c r="BM2" s="61">
        <v>2.3810837</v>
      </c>
      <c r="BN2" s="61">
        <v>0.59679322999999995</v>
      </c>
      <c r="BO2" s="61">
        <v>47.611977000000003</v>
      </c>
      <c r="BP2" s="61">
        <v>5.9830074</v>
      </c>
      <c r="BQ2" s="61">
        <v>13.356033</v>
      </c>
      <c r="BR2" s="61">
        <v>55.772350000000003</v>
      </c>
      <c r="BS2" s="61">
        <v>43.706135000000003</v>
      </c>
      <c r="BT2" s="61">
        <v>5.9283565999999999</v>
      </c>
      <c r="BU2" s="61">
        <v>0.11064016</v>
      </c>
      <c r="BV2" s="61">
        <v>4.5944962999999998E-2</v>
      </c>
      <c r="BW2" s="61">
        <v>0.42065935999999998</v>
      </c>
      <c r="BX2" s="61">
        <v>1.1396626000000001</v>
      </c>
      <c r="BY2" s="61">
        <v>0.15975088000000001</v>
      </c>
      <c r="BZ2" s="61">
        <v>8.5599099999999996E-4</v>
      </c>
      <c r="CA2" s="61">
        <v>1.1391321000000001</v>
      </c>
      <c r="CB2" s="61">
        <v>2.5805294999999999E-2</v>
      </c>
      <c r="CC2" s="61">
        <v>0.17617780999999999</v>
      </c>
      <c r="CD2" s="61">
        <v>1.7467653999999999</v>
      </c>
      <c r="CE2" s="61">
        <v>4.9244995999999999E-2</v>
      </c>
      <c r="CF2" s="61">
        <v>0.20607983999999999</v>
      </c>
      <c r="CG2" s="61">
        <v>4.9500000000000003E-7</v>
      </c>
      <c r="CH2" s="61">
        <v>3.0074521999999999E-2</v>
      </c>
      <c r="CI2" s="61">
        <v>1.5350765000000001E-2</v>
      </c>
      <c r="CJ2" s="61">
        <v>4.0325160000000002</v>
      </c>
      <c r="CK2" s="61">
        <v>9.3554759999999997E-3</v>
      </c>
      <c r="CL2" s="61">
        <v>1.2457643</v>
      </c>
      <c r="CM2" s="61">
        <v>2.1798491000000002</v>
      </c>
      <c r="CN2" s="61">
        <v>3266.3971999999999</v>
      </c>
      <c r="CO2" s="61">
        <v>5448.3945000000003</v>
      </c>
      <c r="CP2" s="61">
        <v>2720.3823000000002</v>
      </c>
      <c r="CQ2" s="61">
        <v>1114.9241</v>
      </c>
      <c r="CR2" s="61">
        <v>602.06230000000005</v>
      </c>
      <c r="CS2" s="61">
        <v>767.52637000000004</v>
      </c>
      <c r="CT2" s="61">
        <v>3091.4312</v>
      </c>
      <c r="CU2" s="61">
        <v>1687.6536000000001</v>
      </c>
      <c r="CV2" s="61">
        <v>2409.7150000000001</v>
      </c>
      <c r="CW2" s="61">
        <v>1839.3653999999999</v>
      </c>
      <c r="CX2" s="61">
        <v>520.59490000000005</v>
      </c>
      <c r="CY2" s="61">
        <v>4285.6940000000004</v>
      </c>
      <c r="CZ2" s="61">
        <v>1737.4366</v>
      </c>
      <c r="DA2" s="61">
        <v>4478.817</v>
      </c>
      <c r="DB2" s="61">
        <v>4659.5219999999999</v>
      </c>
      <c r="DC2" s="61">
        <v>5885.085</v>
      </c>
      <c r="DD2" s="61">
        <v>9272.6139999999996</v>
      </c>
      <c r="DE2" s="61">
        <v>1949.8167000000001</v>
      </c>
      <c r="DF2" s="61">
        <v>5556.7075000000004</v>
      </c>
      <c r="DG2" s="61">
        <v>2165.2698</v>
      </c>
      <c r="DH2" s="61">
        <v>114.34613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48.651775000000001</v>
      </c>
      <c r="B6">
        <f>BB2</f>
        <v>15.726576</v>
      </c>
      <c r="C6">
        <f>BC2</f>
        <v>18.295607</v>
      </c>
      <c r="D6">
        <f>BD2</f>
        <v>14.618262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31067</v>
      </c>
      <c r="C2" s="56">
        <f ca="1">YEAR(TODAY())-YEAR(B2)+IF(TODAY()&gt;=DATE(YEAR(TODAY()),MONTH(B2),DAY(B2)),0,-1)</f>
        <v>37</v>
      </c>
      <c r="E2" s="52">
        <v>160</v>
      </c>
      <c r="F2" s="53" t="s">
        <v>39</v>
      </c>
      <c r="G2" s="52">
        <v>48.6</v>
      </c>
      <c r="H2" s="51" t="s">
        <v>41</v>
      </c>
      <c r="I2" s="72">
        <f>ROUND(G3/E3^2,1)</f>
        <v>19</v>
      </c>
    </row>
    <row r="3" spans="1:9" x14ac:dyDescent="0.3">
      <c r="E3" s="51">
        <f>E2/100</f>
        <v>1.6</v>
      </c>
      <c r="F3" s="51" t="s">
        <v>40</v>
      </c>
      <c r="G3" s="51">
        <f>G2</f>
        <v>48.6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이민예, ID : H1800164)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16일 10:59:38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44881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37</v>
      </c>
      <c r="G12" s="137"/>
      <c r="H12" s="137"/>
      <c r="I12" s="137"/>
      <c r="K12" s="128">
        <f>'개인정보 및 신체계측 입력'!E2</f>
        <v>160</v>
      </c>
      <c r="L12" s="129"/>
      <c r="M12" s="122">
        <f>'개인정보 및 신체계측 입력'!G2</f>
        <v>48.6</v>
      </c>
      <c r="N12" s="123"/>
      <c r="O12" s="118" t="s">
        <v>271</v>
      </c>
      <c r="P12" s="112"/>
      <c r="Q12" s="115">
        <f>'개인정보 및 신체계측 입력'!I2</f>
        <v>19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이민예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74.600999999999999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10.169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15.228999999999999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14.9</v>
      </c>
      <c r="L72" s="36" t="s">
        <v>53</v>
      </c>
      <c r="M72" s="36">
        <f>ROUND('DRIs DATA'!K8,1)</f>
        <v>3.3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57.92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162.84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79.010000000000005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136.24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64.09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334.91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157.34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2022-11-16T02:03:09Z</dcterms:modified>
</cp:coreProperties>
</file>