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<sst xmlns="http://schemas.openxmlformats.org/spreadsheetml/2006/main" count="692" uniqueCount="339">
  <si>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</si>
  <si>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</si>
  <si>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</si>
  <si>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</si>
  <si>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</si>
  <si>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</si>
  <si>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</si>
  <si>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</si>
  <si>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</si>
  <si>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</si>
  <si>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</si>
  <si>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</si>
  <si>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</si>
  <si>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</si>
  <si>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</si>
  <si>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</si>
  <si>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</si>
  <si>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</si>
  <si>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</si>
  <si>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</si>
  <si>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</si>
  <si>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</si>
  <si>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</si>
  <si>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</si>
  <si>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</si>
  <si>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</si>
  <si>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</si>
  <si>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</si>
  <si>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</si>
  <si>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</si>
  <si>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</si>
  <si>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</si>
  <si>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</si>
  <si>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</si>
  <si>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</si>
  <si>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</si>
  <si>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</si>
  <si>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</si>
  <si>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</si>
  <si>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</si>
  <si>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</si>
  <si>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</si>
  <si>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</si>
  <si>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</si>
  <si>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</si>
  <si>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</si>
  <si>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</si>
  <si>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</si>
  <si>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</si>
  <si>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</si>
  <si>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</si>
  <si>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</si>
  <si>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</si>
  <si>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</si>
  <si>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</si>
  <si>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</si>
  <si>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</si>
  <si>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</si>
  <si>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</si>
  <si>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</si>
  <si>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</si>
  <si>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</si>
  <si>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</si>
  <si>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</si>
  <si>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</si>
  <si>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</si>
  <si>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</si>
  <si>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</si>
  <si>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</si>
  <si>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</si>
  <si>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</si>
  <si>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</si>
  <si>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</si>
  <si>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</si>
  <si>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</si>
  <si>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</si>
  <si>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</si>
  <si>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</si>
  <si>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</si>
  <si>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</si>
  <si>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</si>
  <si>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</si>
  <si>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</si>
  <si>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</si>
  <si>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</si>
  <si>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</si>
  <si>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</si>
  <si>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</si>
  <si>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</si>
  <si>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</si>
  <si>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</si>
  <si>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</si>
  <si>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</si>
  <si>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</si>
  <si>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</si>
  <si>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</si>
  <si>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</si>
  <si>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</si>
  <si>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</si>
  <si>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</si>
  <si>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</si>
  <si>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</si>
  <si>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</si>
  <si>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</si>
  <si>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</si>
  <si>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</si>
  <si>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</si>
  <si>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</si>
  <si>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</si>
  <si>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</si>
  <si>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</si>
  <si>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</si>
  <si>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</si>
  <si>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</si>
  <si>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</si>
  <si>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</si>
  <si>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</si>
  <si>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</si>
  <si>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</si>
  <si>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</si>
  <si>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</si>
  <si>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</si>
  <si>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</si>
  <si>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</si>
  <si>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</si>
  <si>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</si>
  <si>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</si>
  <si>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</si>
  <si>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</si>
  <si>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</si>
  <si>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</si>
  <si>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</si>
  <si>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</si>
  <si>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</si>
  <si>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</si>
  <si>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</si>
  <si>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</si>
  <si>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</si>
  <si>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</si>
  <si>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</si>
  <si>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</si>
  <si>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</si>
  <si>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</si>
  <si>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</si>
  <si>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</si>
  <si>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</si>
  <si>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</si>
  <si>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</si>
  <si>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</si>
  <si>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</si>
  <si>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</si>
  <si>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</si>
  <si>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</si>
  <si>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</si>
  <si>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</si>
  <si>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</si>
  <si>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</si>
  <si>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</si>
  <si>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</si>
  <si>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</si>
  <si>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</si>
  <si>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</si>
  <si>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</si>
  <si>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</si>
  <si>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</si>
  <si>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</si>
  <si>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</si>
  <si>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</si>
  <si>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</si>
  <si>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</si>
  <si>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</si>
  <si>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</si>
  <si>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</si>
  <si>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</si>
  <si>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</si>
  <si>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</si>
  <si>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</si>
  <si>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</si>
  <si>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</si>
  <si>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</si>
  <si>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</si>
  <si>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</si>
  <si>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</si>
  <si>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</si>
  <si>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</si>
  <si>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</si>
  <si>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</si>
  <si>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</si>
  <si>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</si>
  <si>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</si>
  <si>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</si>
  <si>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</si>
  <si>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</si>
  <si>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</si>
  <si>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</si>
  <si>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</si>
  <si>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</si>
  <si>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</si>
  <si>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</si>
  <si>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</si>
  <si>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</si>
  <si>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</si>
  <si>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</si>
  <si>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</si>
  <si>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</si>
  <si>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</si>
  <si>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</si>
  <si>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</si>
  <si>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</si>
  <si>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</si>
  <si>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</si>
  <si>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</si>
  <si>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</si>
  <si>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</si>
  <si>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</si>
  <si>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</si>
  <si>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</si>
  <si>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</si>
  <si>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</si>
  <si>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</si>
  <si>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</si>
  <si>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</si>
  <si>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</si>
  <si>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</si>
  <si>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</si>
  <si>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</si>
  <si>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</si>
  <si>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</si>
  <si>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</si>
  <si>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</si>
  <si>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</si>
  <si>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</si>
  <si>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</si>
  <si>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</si>
  <si>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</si>
  <si>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</si>
  <si>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</si>
  <si>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</si>
  <si>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</si>
  <si>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</si>
  <si>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</si>
  <si>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</si>
  <si>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</si>
  <si>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</si>
  <si>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</si>
  <si>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</si>
  <si>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</si>
  <si>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</si>
  <si>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</si>
  <si>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</si>
  <si>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</si>
  <si>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</si>
  <si>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</si>
  <si>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</si>
  <si>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</si>
  <si>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</si>
  <si>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</si>
  <si>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</si>
  <si>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</si>
  <si>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</si>
  <si>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</si>
  <si>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</si>
  <si>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</si>
  <si>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</si>
  <si>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</si>
  <si>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</si>
  <si>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</si>
  <si>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</si>
  <si>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</si>
  <si>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</si>
  <si>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</si>
  <si>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</si>
  <si>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</si>
  <si>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</si>
  <si>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</si>
  <si>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</si>
  <si>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</si>
  <si>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H1800182</t>
  </si>
  <si>
    <t>장동우</t>
  </si>
  <si>
    <t>정보</t>
    <phoneticPr fontId="1" type="noConversion"/>
  </si>
  <si>
    <t>(설문지 : FFQ 95문항 설문지, 사용자 : 장동우, ID : H1800182)</t>
  </si>
  <si>
    <t>출력시각</t>
    <phoneticPr fontId="1" type="noConversion"/>
  </si>
  <si>
    <t>2023년 02월 22일 11:29:03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</si>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</sst>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51.558619999999998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232504"/>
        <c:axId val="398228192"/>
      </c:barChart>
      <c:catAx>
        <c:axId val="39823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28192"/>
        <c:crosses val="autoZero"/>
        <c:auto val="1"/>
        <c:lblAlgn val="ctr"/>
        <c:lblOffset val="100"/>
        <c:noMultiLvlLbl val="0"/>
      </c:catAx>
      <c:valAx>
        <c:axId val="39822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3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1.6070358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088000"/>
        <c:axId val="568088392"/>
      </c:barChart>
      <c:catAx>
        <c:axId val="568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088392"/>
        <c:crosses val="autoZero"/>
        <c:auto val="1"/>
        <c:lblAlgn val="ctr"/>
        <c:lblOffset val="100"/>
        <c:noMultiLvlLbl val="0"/>
      </c:catAx>
      <c:valAx>
        <c:axId val="56808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0.67440409999999995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087216"/>
        <c:axId val="568087608"/>
      </c:barChart>
      <c:catAx>
        <c:axId val="56808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087608"/>
        <c:crosses val="autoZero"/>
        <c:auto val="1"/>
        <c:lblAlgn val="ctr"/>
        <c:lblOffset val="100"/>
        <c:noMultiLvlLbl val="0"/>
      </c:catAx>
      <c:valAx>
        <c:axId val="56808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08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839.11206000000004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093880"/>
        <c:axId val="568089176"/>
      </c:barChart>
      <c:catAx>
        <c:axId val="56809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089176"/>
        <c:crosses val="autoZero"/>
        <c:auto val="1"/>
        <c:lblAlgn val="ctr"/>
        <c:lblOffset val="100"/>
        <c:noMultiLvlLbl val="0"/>
      </c:catAx>
      <c:valAx>
        <c:axId val="5680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09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2448.7343999999998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089568"/>
        <c:axId val="568091920"/>
      </c:barChart>
      <c:catAx>
        <c:axId val="56808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091920"/>
        <c:crosses val="autoZero"/>
        <c:auto val="1"/>
        <c:lblAlgn val="ctr"/>
        <c:lblOffset val="100"/>
        <c:noMultiLvlLbl val="0"/>
      </c:catAx>
      <c:valAx>
        <c:axId val="5680919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0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71.426749999999998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089960"/>
        <c:axId val="568090352"/>
      </c:barChart>
      <c:catAx>
        <c:axId val="56808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090352"/>
        <c:crosses val="autoZero"/>
        <c:auto val="1"/>
        <c:lblAlgn val="ctr"/>
        <c:lblOffset val="100"/>
        <c:noMultiLvlLbl val="0"/>
      </c:catAx>
      <c:valAx>
        <c:axId val="56809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08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83.955349999999996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092312"/>
        <c:axId val="568092704"/>
      </c:barChart>
      <c:catAx>
        <c:axId val="56809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092704"/>
        <c:crosses val="autoZero"/>
        <c:auto val="1"/>
        <c:lblAlgn val="ctr"/>
        <c:lblOffset val="100"/>
        <c:noMultiLvlLbl val="0"/>
      </c:catAx>
      <c:valAx>
        <c:axId val="56809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09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8.3438199999999991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524400"/>
        <c:axId val="509524792"/>
      </c:barChart>
      <c:catAx>
        <c:axId val="50952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24792"/>
        <c:crosses val="autoZero"/>
        <c:auto val="1"/>
        <c:lblAlgn val="ctr"/>
        <c:lblOffset val="100"/>
        <c:noMultiLvlLbl val="0"/>
      </c:catAx>
      <c:valAx>
        <c:axId val="50952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52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501.79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526752"/>
        <c:axId val="509527144"/>
      </c:barChart>
      <c:catAx>
        <c:axId val="5095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27144"/>
        <c:crosses val="autoZero"/>
        <c:auto val="1"/>
        <c:lblAlgn val="ctr"/>
        <c:lblOffset val="100"/>
        <c:noMultiLvlLbl val="0"/>
      </c:catAx>
      <c:valAx>
        <c:axId val="509527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5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1.1457386E-2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528320"/>
        <c:axId val="509529104"/>
      </c:barChart>
      <c:catAx>
        <c:axId val="50952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29104"/>
        <c:crosses val="autoZero"/>
        <c:auto val="1"/>
        <c:lblAlgn val="ctr"/>
        <c:lblOffset val="100"/>
        <c:noMultiLvlLbl val="0"/>
      </c:catAx>
      <c:valAx>
        <c:axId val="50952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5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2.2427378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524008"/>
        <c:axId val="509525576"/>
      </c:barChart>
      <c:catAx>
        <c:axId val="50952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25576"/>
        <c:crosses val="autoZero"/>
        <c:auto val="1"/>
        <c:lblAlgn val="ctr"/>
        <c:lblOffset val="100"/>
        <c:noMultiLvlLbl val="0"/>
      </c:catAx>
      <c:valAx>
        <c:axId val="509525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52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19.497107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230152"/>
        <c:axId val="398229368"/>
      </c:barChart>
      <c:catAx>
        <c:axId val="39823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29368"/>
        <c:crosses val="autoZero"/>
        <c:auto val="1"/>
        <c:lblAlgn val="ctr"/>
        <c:lblOffset val="100"/>
        <c:noMultiLvlLbl val="0"/>
      </c:catAx>
      <c:valAx>
        <c:axId val="39822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3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97.560590000000005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526360"/>
        <c:axId val="509528712"/>
      </c:barChart>
      <c:catAx>
        <c:axId val="50952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28712"/>
        <c:crosses val="autoZero"/>
        <c:auto val="1"/>
        <c:lblAlgn val="ctr"/>
        <c:lblOffset val="100"/>
        <c:noMultiLvlLbl val="0"/>
      </c:catAx>
      <c:valAx>
        <c:axId val="50952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52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60.396168000000003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523224"/>
        <c:axId val="509529496"/>
      </c:barChart>
      <c:catAx>
        <c:axId val="50952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29496"/>
        <c:crosses val="autoZero"/>
        <c:auto val="1"/>
        <c:lblAlgn val="ctr"/>
        <c:lblOffset val="100"/>
        <c:noMultiLvlLbl val="0"/>
      </c:catAx>
      <c:valAx>
        <c:axId val="50952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52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13.760999999999999</c:v>
                </c:pt>
                <c:pt idx="1">
                  <c:v>16.994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529888"/>
        <c:axId val="509530280"/>
      </c:barChart>
      <c:catAx>
        <c:axId val="50952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530280"/>
        <c:crosses val="autoZero"/>
        <c:auto val="1"/>
        <c:lblAlgn val="ctr"/>
        <c:lblOffset val="100"/>
        <c:noMultiLvlLbl val="0"/>
      </c:catAx>
      <c:valAx>
        <c:axId val="50953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5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9.5213850000000004</c:v>
                </c:pt>
                <c:pt idx="1">
                  <c:v>11.643725999999999</c:v>
                </c:pt>
                <c:pt idx="2">
                  <c:v>13.624497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400.65267999999998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81688"/>
        <c:axId val="399780512"/>
      </c:barChart>
      <c:catAx>
        <c:axId val="39978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80512"/>
        <c:crosses val="autoZero"/>
        <c:auto val="1"/>
        <c:lblAlgn val="ctr"/>
        <c:lblOffset val="100"/>
        <c:noMultiLvlLbl val="0"/>
      </c:catAx>
      <c:valAx>
        <c:axId val="399780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8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15.595845000000001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82864"/>
        <c:axId val="399776592"/>
      </c:barChart>
      <c:catAx>
        <c:axId val="39978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76592"/>
        <c:crosses val="autoZero"/>
        <c:auto val="1"/>
        <c:lblAlgn val="ctr"/>
        <c:lblOffset val="100"/>
        <c:noMultiLvlLbl val="0"/>
      </c:catAx>
      <c:valAx>
        <c:axId val="39977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8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69.534999999999997</c:v>
                </c:pt>
                <c:pt idx="1">
                  <c:v>11.32</c:v>
                </c:pt>
                <c:pt idx="2">
                  <c:v>19.146000000000001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9778552"/>
        <c:axId val="399776984"/>
      </c:barChart>
      <c:catAx>
        <c:axId val="3997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76984"/>
        <c:crosses val="autoZero"/>
        <c:auto val="1"/>
        <c:lblAlgn val="ctr"/>
        <c:lblOffset val="100"/>
        <c:noMultiLvlLbl val="0"/>
      </c:catAx>
      <c:valAx>
        <c:axId val="39977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7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1234.8458000000001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83256"/>
        <c:axId val="399778944"/>
      </c:barChart>
      <c:catAx>
        <c:axId val="39978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78944"/>
        <c:crosses val="autoZero"/>
        <c:auto val="1"/>
        <c:lblAlgn val="ctr"/>
        <c:lblOffset val="100"/>
        <c:noMultiLvlLbl val="0"/>
      </c:catAx>
      <c:valAx>
        <c:axId val="39977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8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69.930430000000001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81296"/>
        <c:axId val="399779336"/>
      </c:barChart>
      <c:catAx>
        <c:axId val="39978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79336"/>
        <c:crosses val="autoZero"/>
        <c:auto val="1"/>
        <c:lblAlgn val="ctr"/>
        <c:lblOffset val="100"/>
        <c:noMultiLvlLbl val="0"/>
      </c:catAx>
      <c:valAx>
        <c:axId val="39977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8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336.52692000000002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782080"/>
        <c:axId val="399783648"/>
      </c:barChart>
      <c:catAx>
        <c:axId val="39978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783648"/>
        <c:crosses val="autoZero"/>
        <c:auto val="1"/>
        <c:lblAlgn val="ctr"/>
        <c:lblOffset val="100"/>
        <c:noMultiLvlLbl val="0"/>
      </c:catAx>
      <c:valAx>
        <c:axId val="39978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7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2.9012437000000002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232896"/>
        <c:axId val="398227016"/>
      </c:barChart>
      <c:catAx>
        <c:axId val="39823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27016"/>
        <c:crosses val="autoZero"/>
        <c:auto val="1"/>
        <c:lblAlgn val="ctr"/>
        <c:lblOffset val="100"/>
        <c:noMultiLvlLbl val="0"/>
      </c:catAx>
      <c:valAx>
        <c:axId val="39822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5106.5479999999998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12824"/>
        <c:axId val="573215176"/>
      </c:barChart>
      <c:catAx>
        <c:axId val="57321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15176"/>
        <c:crosses val="autoZero"/>
        <c:auto val="1"/>
        <c:lblAlgn val="ctr"/>
        <c:lblOffset val="100"/>
        <c:noMultiLvlLbl val="0"/>
      </c:catAx>
      <c:valAx>
        <c:axId val="57321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1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11.351329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10864"/>
        <c:axId val="573212040"/>
      </c:barChart>
      <c:catAx>
        <c:axId val="57321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12040"/>
        <c:crosses val="autoZero"/>
        <c:auto val="1"/>
        <c:lblAlgn val="ctr"/>
        <c:lblOffset val="100"/>
        <c:noMultiLvlLbl val="0"/>
      </c:catAx>
      <c:valAx>
        <c:axId val="57321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1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1.7338791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12432"/>
        <c:axId val="573213216"/>
      </c:barChart>
      <c:catAx>
        <c:axId val="5732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13216"/>
        <c:crosses val="autoZero"/>
        <c:auto val="1"/>
        <c:lblAlgn val="ctr"/>
        <c:lblOffset val="100"/>
        <c:noMultiLvlLbl val="0"/>
      </c:catAx>
      <c:valAx>
        <c:axId val="57321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1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154.20393000000001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864544"/>
        <c:axId val="556862976"/>
      </c:barChart>
      <c:catAx>
        <c:axId val="55686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862976"/>
        <c:crosses val="autoZero"/>
        <c:auto val="1"/>
        <c:lblAlgn val="ctr"/>
        <c:lblOffset val="100"/>
        <c:noMultiLvlLbl val="0"/>
      </c:catAx>
      <c:valAx>
        <c:axId val="55686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8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1.0044177999999999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859840"/>
        <c:axId val="556865720"/>
      </c:barChart>
      <c:catAx>
        <c:axId val="55685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865720"/>
        <c:crosses val="autoZero"/>
        <c:auto val="1"/>
        <c:lblAlgn val="ctr"/>
        <c:lblOffset val="100"/>
        <c:noMultiLvlLbl val="0"/>
      </c:catAx>
      <c:valAx>
        <c:axId val="556865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8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12.299891000000001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866896"/>
        <c:axId val="556862192"/>
      </c:barChart>
      <c:catAx>
        <c:axId val="55686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862192"/>
        <c:crosses val="autoZero"/>
        <c:auto val="1"/>
        <c:lblAlgn val="ctr"/>
        <c:lblOffset val="100"/>
        <c:noMultiLvlLbl val="0"/>
      </c:catAx>
      <c:valAx>
        <c:axId val="55686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86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1.7338791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861408"/>
        <c:axId val="398228584"/>
      </c:barChart>
      <c:catAx>
        <c:axId val="55686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228584"/>
        <c:crosses val="autoZero"/>
        <c:auto val="1"/>
        <c:lblAlgn val="ctr"/>
        <c:lblOffset val="100"/>
        <c:noMultiLvlLbl val="0"/>
      </c:catAx>
      <c:valAx>
        <c:axId val="39822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8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410.55619999999999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227800"/>
        <c:axId val="398668432"/>
      </c:barChart>
      <c:catAx>
        <c:axId val="3982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668432"/>
        <c:crosses val="autoZero"/>
        <c:auto val="1"/>
        <c:lblAlgn val="ctr"/>
        <c:lblOffset val="100"/>
        <c:noMultiLvlLbl val="0"/>
      </c:catAx>
      <c:valAx>
        <c:axId val="39866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2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7.0501360000000002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670000"/>
        <c:axId val="568091136"/>
      </c:barChart>
      <c:catAx>
        <c:axId val="39867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091136"/>
        <c:crosses val="autoZero"/>
        <c:auto val="1"/>
        <c:lblAlgn val="ctr"/>
        <c:lblOffset val="100"/>
        <c:noMultiLvlLbl val="0"/>
      </c:catAx>
      <c:valAx>
        <c:axId val="56809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67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장동우, ID : H1800182)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2023년 02월 22일 11:29:03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1234.8458000000001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51.558619999999998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19.497107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69.534999999999997</v>
      </c>
      <c r="G8" s="60">
        <f>'DRIs DATA 입력'!G8</f>
        <v>11.32</v>
      </c>
      <c r="H8" s="60">
        <f>'DRIs DATA 입력'!H8</f>
        <v>19.146000000000001</v>
      </c>
      <c r="I8" s="47"/>
      <c r="J8" s="60" t="s">
        <v>217</v>
      </c>
      <c r="K8" s="60">
        <f>'DRIs DATA 입력'!K8</f>
        <v>13.760999999999999</v>
      </c>
      <c r="L8" s="60">
        <f>'DRIs DATA 입력'!L8</f>
        <v>16.994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400.65267999999998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15.595845000000001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2.9012437000000002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154.20393000000001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69.930430000000001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1.2958128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1.0044177999999999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12.299891000000001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1.7338791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410.55619999999999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7.0501360000000002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1.6070358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0.67440409999999995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336.52692000000002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839.11206000000004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5106.5479999999998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2448.7343999999998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71.426749999999998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83.955349999999996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11.351329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8.3438199999999991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501.79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1.1457386E-2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2.2427378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97.560590000000005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60.396168000000003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1" sqref="G51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72" t="s">
        <v>283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284</v>
      </c>
      <c r="B4" s="70"/>
      <c r="C4" s="70"/>
      <c r="E4" s="67" t="s">
        <v>285</v>
      </c>
      <c r="F4" s="68"/>
      <c r="G4" s="68"/>
      <c r="H4" s="69"/>
      <c r="J4" s="67" t="s">
        <v>286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 x14ac:dyDescent="0.3">
      <c r="A5" s="66"/>
      <c r="B5" s="66" t="s">
        <v>288</v>
      </c>
      <c r="C5" s="66" t="s">
        <v>289</v>
      </c>
      <c r="E5" s="66"/>
      <c r="F5" s="66" t="s">
        <v>51</v>
      </c>
      <c r="G5" s="66" t="s">
        <v>290</v>
      </c>
      <c r="H5" s="66" t="s">
        <v>47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289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289</v>
      </c>
    </row>
    <row r="6" spans="1:27" x14ac:dyDescent="0.3">
      <c r="A6" s="66" t="s">
        <v>284</v>
      </c>
      <c r="B6" s="66">
        <v>2000</v>
      </c>
      <c r="C6" s="66">
        <v>1234.8458000000001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45</v>
      </c>
      <c r="P6" s="66">
        <v>55</v>
      </c>
      <c r="Q6" s="66">
        <v>0</v>
      </c>
      <c r="R6" s="66">
        <v>0</v>
      </c>
      <c r="S6" s="66">
        <v>51.558619999999998</v>
      </c>
      <c r="U6" s="66" t="s">
        <v>299</v>
      </c>
      <c r="V6" s="66">
        <v>0</v>
      </c>
      <c r="W6" s="66">
        <v>0</v>
      </c>
      <c r="X6" s="66">
        <v>25</v>
      </c>
      <c r="Y6" s="66">
        <v>0</v>
      </c>
      <c r="Z6" s="66">
        <v>19.497107</v>
      </c>
    </row>
    <row r="7" spans="1:27" x14ac:dyDescent="0.3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 x14ac:dyDescent="0.3">
      <c r="E8" s="66" t="s">
        <v>301</v>
      </c>
      <c r="F8" s="66">
        <v>69.534999999999997</v>
      </c>
      <c r="G8" s="66">
        <v>11.32</v>
      </c>
      <c r="H8" s="66">
        <v>19.146000000000001</v>
      </c>
      <c r="J8" s="66" t="s">
        <v>301</v>
      </c>
      <c r="K8" s="66">
        <v>13.760999999999999</v>
      </c>
      <c r="L8" s="66">
        <v>16.994</v>
      </c>
    </row>
    <row r="13" spans="1:27" x14ac:dyDescent="0.3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 x14ac:dyDescent="0.3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289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289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289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289</v>
      </c>
    </row>
    <row r="16" spans="1:27" x14ac:dyDescent="0.3">
      <c r="A16" s="66" t="s">
        <v>307</v>
      </c>
      <c r="B16" s="66">
        <v>500</v>
      </c>
      <c r="C16" s="66">
        <v>700</v>
      </c>
      <c r="D16" s="66">
        <v>0</v>
      </c>
      <c r="E16" s="66">
        <v>3000</v>
      </c>
      <c r="F16" s="66">
        <v>400.65267999999998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15.595845000000001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2.9012437000000002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154.20393000000001</v>
      </c>
    </row>
    <row r="23" spans="1:62" x14ac:dyDescent="0.3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289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289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289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289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289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289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289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289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289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69.930430000000001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1.2958128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1.0044177999999999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12.299891000000001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1.7338791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410.55619999999999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7.0501360000000002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1.6070358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0.67440409999999995</v>
      </c>
    </row>
    <row r="33" spans="1:68" x14ac:dyDescent="0.3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320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322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289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289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289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289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289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289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336.52692000000002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839.11206000000004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5106.5479999999998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2448.7343999999998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71.426749999999998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83.955349999999996</v>
      </c>
    </row>
    <row r="43" spans="1:68" x14ac:dyDescent="0.3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289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289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289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289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289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289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289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289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289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11.351329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8.3438199999999991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501.79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1.1457386E-2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2.2427378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97.560590000000005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60.396168000000003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6" sqref="F16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277</v>
      </c>
      <c r="B2" s="62" t="s">
        <v>278</v>
      </c>
      <c r="C2" s="62" t="s">
        <v>276</v>
      </c>
      <c r="D2" s="62">
        <v>67</v>
      </c>
      <c r="E2" s="62">
        <v>1234.8458000000001</v>
      </c>
      <c r="F2" s="62">
        <v>187.2552</v>
      </c>
      <c r="G2" s="62">
        <v>30.484162999999999</v>
      </c>
      <c r="H2" s="62">
        <v>15.400074999999999</v>
      </c>
      <c r="I2" s="62">
        <v>15.084087999999999</v>
      </c>
      <c r="J2" s="62">
        <v>51.558619999999998</v>
      </c>
      <c r="K2" s="62">
        <v>24.979074000000001</v>
      </c>
      <c r="L2" s="62">
        <v>26.579546000000001</v>
      </c>
      <c r="M2" s="62">
        <v>19.497107</v>
      </c>
      <c r="N2" s="62">
        <v>1.7347014000000001</v>
      </c>
      <c r="O2" s="62">
        <v>11.800257</v>
      </c>
      <c r="P2" s="62">
        <v>627.1046</v>
      </c>
      <c r="Q2" s="62">
        <v>21.513127999999998</v>
      </c>
      <c r="R2" s="62">
        <v>400.65267999999998</v>
      </c>
      <c r="S2" s="62">
        <v>59.236854999999998</v>
      </c>
      <c r="T2" s="62">
        <v>4096.9897000000001</v>
      </c>
      <c r="U2" s="62">
        <v>2.9012437000000002</v>
      </c>
      <c r="V2" s="62">
        <v>15.595845000000001</v>
      </c>
      <c r="W2" s="62">
        <v>154.20393000000001</v>
      </c>
      <c r="X2" s="62">
        <v>69.930430000000001</v>
      </c>
      <c r="Y2" s="62">
        <v>1.2958128</v>
      </c>
      <c r="Z2" s="62">
        <v>1.0044177999999999</v>
      </c>
      <c r="AA2" s="62">
        <v>12.299891000000001</v>
      </c>
      <c r="AB2" s="62">
        <v>1.7338791</v>
      </c>
      <c r="AC2" s="62">
        <v>410.55619999999999</v>
      </c>
      <c r="AD2" s="62">
        <v>7.0501360000000002</v>
      </c>
      <c r="AE2" s="62">
        <v>1.6070358</v>
      </c>
      <c r="AF2" s="62">
        <v>0.67440409999999995</v>
      </c>
      <c r="AG2" s="62">
        <v>336.52692000000002</v>
      </c>
      <c r="AH2" s="62">
        <v>219.99963</v>
      </c>
      <c r="AI2" s="62">
        <v>116.527275</v>
      </c>
      <c r="AJ2" s="62">
        <v>839.11206000000004</v>
      </c>
      <c r="AK2" s="62">
        <v>5106.5479999999998</v>
      </c>
      <c r="AL2" s="62">
        <v>71.426749999999998</v>
      </c>
      <c r="AM2" s="62">
        <v>2448.7343999999998</v>
      </c>
      <c r="AN2" s="62">
        <v>83.955349999999996</v>
      </c>
      <c r="AO2" s="62">
        <v>11.351329</v>
      </c>
      <c r="AP2" s="62">
        <v>7.9846887999999998</v>
      </c>
      <c r="AQ2" s="62">
        <v>3.3666399</v>
      </c>
      <c r="AR2" s="62">
        <v>8.3438199999999991</v>
      </c>
      <c r="AS2" s="62">
        <v>501.79</v>
      </c>
      <c r="AT2" s="62">
        <v>1.1457386E-2</v>
      </c>
      <c r="AU2" s="62">
        <v>2.2427378</v>
      </c>
      <c r="AV2" s="62">
        <v>97.560590000000005</v>
      </c>
      <c r="AW2" s="62">
        <v>60.396168000000003</v>
      </c>
      <c r="AX2" s="62">
        <v>6.7873210000000003E-2</v>
      </c>
      <c r="AY2" s="62">
        <v>0.99264764999999999</v>
      </c>
      <c r="AZ2" s="62">
        <v>216.82221999999999</v>
      </c>
      <c r="BA2" s="62">
        <v>34.796047000000002</v>
      </c>
      <c r="BB2" s="62">
        <v>9.5213850000000004</v>
      </c>
      <c r="BC2" s="62">
        <v>11.643725999999999</v>
      </c>
      <c r="BD2" s="62">
        <v>13.624497</v>
      </c>
      <c r="BE2" s="62">
        <v>1.2367224999999999</v>
      </c>
      <c r="BF2" s="62">
        <v>6.2350807000000001</v>
      </c>
      <c r="BG2" s="62">
        <v>1.1518281E-3</v>
      </c>
      <c r="BH2" s="62">
        <v>1.4346233E-3</v>
      </c>
      <c r="BI2" s="62">
        <v>1.2207538E-3</v>
      </c>
      <c r="BJ2" s="62">
        <v>2.8331485E-2</v>
      </c>
      <c r="BK2" s="62">
        <v>8.8602166000000004E-5</v>
      </c>
      <c r="BL2" s="62">
        <v>0.26776116999999999</v>
      </c>
      <c r="BM2" s="62">
        <v>3.9910245</v>
      </c>
      <c r="BN2" s="62">
        <v>1.1436602</v>
      </c>
      <c r="BO2" s="62">
        <v>60.210819999999998</v>
      </c>
      <c r="BP2" s="62">
        <v>11.827101000000001</v>
      </c>
      <c r="BQ2" s="62">
        <v>19.376135000000001</v>
      </c>
      <c r="BR2" s="62">
        <v>67.323580000000007</v>
      </c>
      <c r="BS2" s="62">
        <v>22.360779999999998</v>
      </c>
      <c r="BT2" s="62">
        <v>14.510832000000001</v>
      </c>
      <c r="BU2" s="62">
        <v>4.7382485000000002E-2</v>
      </c>
      <c r="BV2" s="62">
        <v>7.1647786000000005E-2</v>
      </c>
      <c r="BW2" s="62">
        <v>0.94073874000000002</v>
      </c>
      <c r="BX2" s="62">
        <v>1.4594954</v>
      </c>
      <c r="BY2" s="62">
        <v>0.10388625999999999</v>
      </c>
      <c r="BZ2" s="62">
        <v>2.6559366999999998E-4</v>
      </c>
      <c r="CA2" s="62">
        <v>0.61284167000000001</v>
      </c>
      <c r="CB2" s="62">
        <v>4.1207314000000002E-2</v>
      </c>
      <c r="CC2" s="62">
        <v>0.23895426</v>
      </c>
      <c r="CD2" s="62">
        <v>2.0372688999999999</v>
      </c>
      <c r="CE2" s="62">
        <v>5.5300954999999999E-2</v>
      </c>
      <c r="CF2" s="62">
        <v>0.36413487999999999</v>
      </c>
      <c r="CG2" s="62">
        <v>0</v>
      </c>
      <c r="CH2" s="62">
        <v>5.5094975999999997E-2</v>
      </c>
      <c r="CI2" s="62">
        <v>1.9428639999999999E-7</v>
      </c>
      <c r="CJ2" s="62">
        <v>4.2020435000000003</v>
      </c>
      <c r="CK2" s="62">
        <v>1.4149708E-2</v>
      </c>
      <c r="CL2" s="62">
        <v>0.58615300000000004</v>
      </c>
      <c r="CM2" s="62">
        <v>3.8126392</v>
      </c>
      <c r="CN2" s="62">
        <v>1981.5037</v>
      </c>
      <c r="CO2" s="62">
        <v>3482.8620000000001</v>
      </c>
      <c r="CP2" s="62">
        <v>2509.5041999999999</v>
      </c>
      <c r="CQ2" s="62">
        <v>765.34310000000005</v>
      </c>
      <c r="CR2" s="62">
        <v>415.38405999999998</v>
      </c>
      <c r="CS2" s="62">
        <v>264.9667</v>
      </c>
      <c r="CT2" s="62">
        <v>2018.2235000000001</v>
      </c>
      <c r="CU2" s="62">
        <v>1323.6134</v>
      </c>
      <c r="CV2" s="62">
        <v>771.47349999999994</v>
      </c>
      <c r="CW2" s="62">
        <v>1588.8303000000001</v>
      </c>
      <c r="CX2" s="62">
        <v>455.34769999999997</v>
      </c>
      <c r="CY2" s="62">
        <v>2321.2997999999998</v>
      </c>
      <c r="CZ2" s="62">
        <v>1304.9772</v>
      </c>
      <c r="DA2" s="62">
        <v>3326.5261</v>
      </c>
      <c r="DB2" s="62">
        <v>2832.5886</v>
      </c>
      <c r="DC2" s="62">
        <v>4961.6859999999997</v>
      </c>
      <c r="DD2" s="62">
        <v>7814.2610000000004</v>
      </c>
      <c r="DE2" s="62">
        <v>1876.7081000000001</v>
      </c>
      <c r="DF2" s="62">
        <v>2900.3506000000002</v>
      </c>
      <c r="DG2" s="62">
        <v>1873.288</v>
      </c>
      <c r="DH2" s="62">
        <v>106.89324000000001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34.796047000000002</v>
      </c>
      <c r="B6">
        <f>BB2</f>
        <v>9.5213850000000004</v>
      </c>
      <c r="C6">
        <f>BC2</f>
        <v>11.643725999999999</v>
      </c>
      <c r="D6">
        <f>BD2</f>
        <v>13.624497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2" sqref="K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20419</v>
      </c>
      <c r="C2" s="57">
        <f ca="1">YEAR(TODAY())-YEAR(B2)+IF(TODAY()&gt;=DATE(YEAR(TODAY()),MONTH(B2),DAY(B2)),0,-1)</f>
        <v>67</v>
      </c>
      <c r="E2" s="53">
        <v>173</v>
      </c>
      <c r="F2" s="54" t="s">
        <v>40</v>
      </c>
      <c r="G2" s="53">
        <v>62.3</v>
      </c>
      <c r="H2" s="52" t="s">
        <v>42</v>
      </c>
      <c r="I2" s="73">
        <f>ROUND(G3/E3^2,1)</f>
        <v>20.8</v>
      </c>
    </row>
    <row r="3" spans="1:9" x14ac:dyDescent="0.3">
      <c r="E3" s="52">
        <f>E2/100</f>
        <v>1.73</v>
      </c>
      <c r="F3" s="52" t="s">
        <v>41</v>
      </c>
      <c r="G3" s="52">
        <f>G2</f>
        <v>62.3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44979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장동우, ID : H1800182)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2023년 02월 22일 11:29:03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W26" sqref="W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44979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67</v>
      </c>
      <c r="G12" s="152"/>
      <c r="H12" s="152"/>
      <c r="I12" s="152"/>
      <c r="K12" s="123">
        <f>'개인정보 및 신체계측 입력'!E2</f>
        <v>173</v>
      </c>
      <c r="L12" s="124"/>
      <c r="M12" s="117">
        <f>'개인정보 및 신체계측 입력'!G2</f>
        <v>62.3</v>
      </c>
      <c r="N12" s="118"/>
      <c r="O12" s="113" t="s">
        <v>272</v>
      </c>
      <c r="P12" s="107"/>
      <c r="Q12" s="110">
        <f>'개인정보 및 신체계측 입력'!I2</f>
        <v>20.8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장동우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69.534999999999997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11.32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19.146000000000001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17</v>
      </c>
      <c r="L72" s="37" t="s">
        <v>54</v>
      </c>
      <c r="M72" s="37">
        <f>ROUND('DRIs DATA'!K8,1)</f>
        <v>13.8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53.42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129.97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69.930000000000007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115.59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42.07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340.44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113.51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2023-02-22T02:32:57Z</dcterms:modified>
</cp:coreProperties>
</file>