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<sst xmlns="http://schemas.openxmlformats.org/spreadsheetml/2006/main" count="692" uniqueCount="337">
  <si>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</si>
  <si>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</si>
  <si>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</si>
  <si>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</si>
  <si>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</si>
  <si>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</si>
  <si>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</si>
  <si>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</si>
  <si>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</si>
  <si>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</si>
  <si>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</si>
  <si>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</si>
  <si>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</si>
  <si>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</si>
  <si>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</si>
  <si>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</si>
  <si>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</si>
  <si>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</si>
  <si>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</si>
  <si>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</si>
  <si>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</si>
  <si>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</si>
  <si>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</si>
  <si>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</si>
  <si>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</si>
  <si>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</si>
  <si>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</si>
  <si>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</si>
  <si>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</si>
  <si>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</si>
  <si>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</si>
  <si>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</si>
  <si>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</si>
  <si>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</si>
  <si>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</si>
  <si>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</si>
  <si>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</si>
  <si>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</si>
  <si>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</si>
  <si>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</si>
  <si>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</si>
  <si>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</si>
  <si>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</si>
  <si>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</si>
  <si>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</si>
  <si>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</si>
  <si>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</si>
  <si>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</si>
  <si>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</si>
  <si>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</si>
  <si>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</si>
  <si>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</si>
  <si>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</si>
  <si>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</si>
  <si>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</si>
  <si>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</si>
  <si>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</si>
  <si>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</si>
  <si>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</si>
  <si>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</si>
  <si>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</si>
  <si>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</si>
  <si>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</si>
  <si>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</si>
  <si>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</si>
  <si>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</si>
  <si>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</si>
  <si>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</si>
  <si>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</si>
  <si>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</si>
  <si>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</si>
  <si>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</si>
  <si>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</si>
  <si>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</si>
  <si>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</si>
  <si>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</si>
  <si>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</si>
  <si>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</si>
  <si>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</si>
  <si>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</si>
  <si>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</si>
  <si>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</si>
  <si>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</si>
  <si>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</si>
  <si>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</si>
  <si>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</si>
  <si>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</si>
  <si>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</si>
  <si>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</si>
  <si>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</si>
  <si>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</si>
  <si>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</si>
  <si>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</si>
  <si>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</si>
  <si>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</si>
  <si>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</si>
  <si>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</si>
  <si>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</si>
  <si>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</si>
  <si>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</si>
  <si>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</si>
  <si>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</si>
  <si>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</si>
  <si>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</si>
  <si>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</si>
  <si>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</si>
  <si>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</si>
  <si>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</si>
  <si>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</si>
  <si>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</si>
  <si>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</si>
  <si>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</si>
  <si>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</si>
  <si>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</si>
  <si>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</si>
  <si>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</si>
  <si>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</si>
  <si>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</si>
  <si>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</si>
  <si>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</si>
  <si>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</si>
  <si>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</si>
  <si>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</si>
  <si>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</si>
  <si>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</si>
  <si>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</si>
  <si>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</si>
  <si>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</si>
  <si>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</si>
  <si>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</si>
  <si>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</si>
  <si>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</si>
  <si>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</si>
  <si>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</si>
  <si>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</si>
  <si>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</si>
  <si>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</si>
  <si>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</si>
  <si>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</si>
  <si>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</si>
  <si>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</si>
  <si>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</si>
  <si>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</si>
  <si>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</si>
  <si>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</si>
  <si>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</si>
  <si>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</si>
  <si>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</si>
  <si>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</si>
  <si>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</si>
  <si>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</si>
  <si>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</si>
  <si>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</si>
  <si>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</si>
  <si>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</si>
  <si>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</si>
  <si>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</si>
  <si>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</si>
  <si>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</si>
  <si>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</si>
  <si>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</si>
  <si>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</si>
  <si>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</si>
  <si>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</si>
  <si>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</si>
  <si>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</si>
  <si>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</si>
  <si>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</si>
  <si>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</si>
  <si>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</si>
  <si>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</si>
  <si>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</si>
  <si>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</si>
  <si>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</si>
  <si>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</si>
  <si>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</si>
  <si>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</si>
  <si>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</si>
  <si>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</si>
  <si>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</si>
  <si>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</si>
  <si>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</si>
  <si>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</si>
  <si>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</si>
  <si>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</si>
  <si>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</si>
  <si>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</si>
  <si>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</si>
  <si>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</si>
  <si>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</si>
  <si>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</si>
  <si>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</si>
  <si>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</si>
  <si>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</si>
  <si>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</si>
  <si>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</si>
  <si>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</si>
  <si>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</si>
  <si>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</si>
  <si>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</si>
  <si>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</si>
  <si>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</si>
  <si>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</si>
  <si>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</si>
  <si>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</si>
  <si>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</si>
  <si>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</si>
  <si>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</si>
  <si>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</si>
  <si>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</si>
  <si>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</si>
  <si>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</si>
  <si>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</si>
  <si>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</si>
  <si>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</si>
  <si>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</si>
  <si>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</si>
  <si>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</si>
  <si>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</si>
  <si>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</si>
  <si>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</si>
  <si>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</si>
  <si>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</si>
  <si>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</si>
  <si>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</si>
  <si>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</si>
  <si>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</si>
  <si>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</si>
  <si>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</si>
  <si>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</si>
  <si>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</si>
  <si>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</si>
  <si>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</si>
  <si>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</si>
  <si>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</si>
  <si>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</si>
  <si>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</si>
  <si>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</si>
  <si>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</si>
  <si>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</si>
  <si>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</si>
  <si>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</si>
  <si>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</si>
  <si>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</si>
  <si>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</si>
  <si>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</si>
  <si>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</si>
  <si>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</si>
  <si>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</si>
  <si>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</si>
  <si>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</si>
  <si>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</si>
  <si>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</si>
  <si>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</si>
  <si>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</si>
  <si>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</si>
  <si>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</si>
  <si>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</si>
  <si>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</si>
  <si>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</si>
  <si>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</si>
  <si>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</si>
  <si>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</si>
  <si>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</si>
  <si>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</si>
  <si>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</si>
  <si>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</si>
  <si>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</si>
  <si>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</si>
  <si>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</si>
  <si>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</si>
  <si>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</si>
  <si>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</si>
  <si>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</si>
  <si>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</si>
  <si>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</si>
  <si>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</si>
  <si>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</si>
  <si>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</si>
  <si>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</si>
  <si>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</si>
  <si>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</si>
  <si>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</si>
  <si>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</si>
  <si>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</si>
  <si>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</si>
  <si>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</si>
  <si>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</si>
  <si>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</si>
  <si>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</si>
  <si>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</si>
  <si>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</si>
  <si>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</si>
  <si>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</si>
  <si>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셀레늄</t>
    <phoneticPr fontId="1" type="noConversion"/>
  </si>
  <si>
    <t>구리(ug/일)</t>
    <phoneticPr fontId="1" type="noConversion"/>
  </si>
  <si>
    <t>F</t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</si>
  <si>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</si>
  <si>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</si>
  <si>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</si>
  <si>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</si>
  <si>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</si>
  <si>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</si>
  <si>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</si>
  <si>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</si>
  <si>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</si>
  <si>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망간</t>
    <phoneticPr fontId="1" type="noConversion"/>
  </si>
  <si>
    <t>크롬(ug/일)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</si>
  <si>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</si>
  <si>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</si>
  <si>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</si>
  <si>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</si>
  <si>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</si>
  <si>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</si>
  <si>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</si>
  <si>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</si>
  <si>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</si>
  <si>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</si>
  <si>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비타민E</t>
    <phoneticPr fontId="1" type="noConversion"/>
  </si>
  <si>
    <t>칼륨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</si>
  <si>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</si>
  <si>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</si>
  <si>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</si>
  <si>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</si>
  <si>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</si>
  <si>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</si>
  <si>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</si>
  <si>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</si>
  <si>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</si>
  <si>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</si>
  <si>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</si>
  <si>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</si>
  <si>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</si>
  <si>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H1800186</t>
  </si>
  <si>
    <t>임숙이</t>
  </si>
  <si>
    <t>(설문지 : FFQ 95문항 설문지, 사용자 : 임숙이, ID : H1800186)</t>
  </si>
  <si>
    <t>2023년 04월 05일 15:10:25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</si>
</sst>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100.41279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568016"/>
        <c:axId val="183573504"/>
      </c:barChart>
      <c:catAx>
        <c:axId val="18356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73504"/>
        <c:crosses val="autoZero"/>
        <c:auto val="1"/>
        <c:lblAlgn val="ctr"/>
        <c:lblOffset val="100"/>
        <c:noMultiLvlLbl val="0"/>
      </c:catAx>
      <c:valAx>
        <c:axId val="18357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56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3.0977427999999998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55976"/>
        <c:axId val="213459896"/>
      </c:barChart>
      <c:catAx>
        <c:axId val="2134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59896"/>
        <c:crosses val="autoZero"/>
        <c:auto val="1"/>
        <c:lblAlgn val="ctr"/>
        <c:lblOffset val="100"/>
        <c:noMultiLvlLbl val="0"/>
      </c:catAx>
      <c:valAx>
        <c:axId val="21345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5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2.5683136000000002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62248"/>
        <c:axId val="213460288"/>
      </c:barChart>
      <c:catAx>
        <c:axId val="21346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60288"/>
        <c:crosses val="autoZero"/>
        <c:auto val="1"/>
        <c:lblAlgn val="ctr"/>
        <c:lblOffset val="100"/>
        <c:noMultiLvlLbl val="0"/>
      </c:catAx>
      <c:valAx>
        <c:axId val="2134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6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1654.1143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54800"/>
        <c:axId val="213460680"/>
      </c:barChart>
      <c:catAx>
        <c:axId val="21345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60680"/>
        <c:crosses val="autoZero"/>
        <c:auto val="1"/>
        <c:lblAlgn val="ctr"/>
        <c:lblOffset val="100"/>
        <c:noMultiLvlLbl val="0"/>
      </c:catAx>
      <c:valAx>
        <c:axId val="21346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5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3926.7809999999999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9592"/>
        <c:axId val="549742728"/>
      </c:barChart>
      <c:catAx>
        <c:axId val="5497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2728"/>
        <c:crosses val="autoZero"/>
        <c:auto val="1"/>
        <c:lblAlgn val="ctr"/>
        <c:lblOffset val="100"/>
        <c:noMultiLvlLbl val="0"/>
      </c:catAx>
      <c:valAx>
        <c:axId val="5497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120.88166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0376"/>
        <c:axId val="549743120"/>
      </c:barChart>
      <c:catAx>
        <c:axId val="5497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3120"/>
        <c:crosses val="autoZero"/>
        <c:auto val="1"/>
        <c:lblAlgn val="ctr"/>
        <c:lblOffset val="100"/>
        <c:noMultiLvlLbl val="0"/>
      </c:catAx>
      <c:valAx>
        <c:axId val="54974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161.19436999999999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1552"/>
        <c:axId val="549740768"/>
      </c:barChart>
      <c:catAx>
        <c:axId val="54974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0768"/>
        <c:crosses val="autoZero"/>
        <c:auto val="1"/>
        <c:lblAlgn val="ctr"/>
        <c:lblOffset val="100"/>
        <c:noMultiLvlLbl val="0"/>
      </c:catAx>
      <c:valAx>
        <c:axId val="54974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13.804304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3904"/>
        <c:axId val="549741944"/>
      </c:barChart>
      <c:catAx>
        <c:axId val="5497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1944"/>
        <c:crosses val="autoZero"/>
        <c:auto val="1"/>
        <c:lblAlgn val="ctr"/>
        <c:lblOffset val="100"/>
        <c:noMultiLvlLbl val="0"/>
      </c:catAx>
      <c:valAx>
        <c:axId val="5497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2746.5454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3512"/>
        <c:axId val="549744296"/>
      </c:barChart>
      <c:catAx>
        <c:axId val="54974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4296"/>
        <c:crosses val="autoZero"/>
        <c:auto val="1"/>
        <c:lblAlgn val="ctr"/>
        <c:lblOffset val="100"/>
        <c:noMultiLvlLbl val="0"/>
      </c:catAx>
      <c:valAx>
        <c:axId val="549744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0.40304180000000001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5080"/>
        <c:axId val="549744688"/>
      </c:barChart>
      <c:catAx>
        <c:axId val="5497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4688"/>
        <c:crosses val="autoZero"/>
        <c:auto val="1"/>
        <c:lblAlgn val="ctr"/>
        <c:lblOffset val="100"/>
        <c:noMultiLvlLbl val="0"/>
      </c:catAx>
      <c:valAx>
        <c:axId val="5497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4.0057010000000002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5864"/>
        <c:axId val="549746256"/>
      </c:barChart>
      <c:catAx>
        <c:axId val="54974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6256"/>
        <c:crosses val="autoZero"/>
        <c:auto val="1"/>
        <c:lblAlgn val="ctr"/>
        <c:lblOffset val="100"/>
        <c:noMultiLvlLbl val="0"/>
      </c:catAx>
      <c:valAx>
        <c:axId val="54974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32.863377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568408"/>
        <c:axId val="183571544"/>
      </c:barChart>
      <c:catAx>
        <c:axId val="18356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71544"/>
        <c:crosses val="autoZero"/>
        <c:auto val="1"/>
        <c:lblAlgn val="ctr"/>
        <c:lblOffset val="100"/>
        <c:noMultiLvlLbl val="0"/>
      </c:catAx>
      <c:valAx>
        <c:axId val="183571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56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886.82135000000005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51784"/>
        <c:axId val="185054920"/>
      </c:barChart>
      <c:catAx>
        <c:axId val="18505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54920"/>
        <c:crosses val="autoZero"/>
        <c:auto val="1"/>
        <c:lblAlgn val="ctr"/>
        <c:lblOffset val="100"/>
        <c:noMultiLvlLbl val="0"/>
      </c:catAx>
      <c:valAx>
        <c:axId val="18505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5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130.62553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50216"/>
        <c:axId val="185055312"/>
      </c:barChart>
      <c:catAx>
        <c:axId val="18505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55312"/>
        <c:crosses val="autoZero"/>
        <c:auto val="1"/>
        <c:lblAlgn val="ctr"/>
        <c:lblOffset val="100"/>
        <c:noMultiLvlLbl val="0"/>
      </c:catAx>
      <c:valAx>
        <c:axId val="18505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5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11.106999999999999</c:v>
                </c:pt>
                <c:pt idx="1">
                  <c:v>18.850999999999999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048648"/>
        <c:axId val="185047864"/>
      </c:barChart>
      <c:catAx>
        <c:axId val="18504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47864"/>
        <c:crosses val="autoZero"/>
        <c:auto val="1"/>
        <c:lblAlgn val="ctr"/>
        <c:lblOffset val="100"/>
        <c:noMultiLvlLbl val="0"/>
      </c:catAx>
      <c:valAx>
        <c:axId val="18504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23.262875000000001</c:v>
                </c:pt>
                <c:pt idx="1">
                  <c:v>28.440359999999998</c:v>
                </c:pt>
                <c:pt idx="2">
                  <c:v>29.073799999999999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560.55560000000003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50608"/>
        <c:axId val="185049824"/>
      </c:barChart>
      <c:catAx>
        <c:axId val="18505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49824"/>
        <c:crosses val="autoZero"/>
        <c:auto val="1"/>
        <c:lblAlgn val="ctr"/>
        <c:lblOffset val="100"/>
        <c:noMultiLvlLbl val="0"/>
      </c:catAx>
      <c:valAx>
        <c:axId val="18504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5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27.159141999999999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51000"/>
        <c:axId val="185052568"/>
      </c:barChart>
      <c:catAx>
        <c:axId val="18505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52568"/>
        <c:crosses val="autoZero"/>
        <c:auto val="1"/>
        <c:lblAlgn val="ctr"/>
        <c:lblOffset val="100"/>
        <c:noMultiLvlLbl val="0"/>
      </c:catAx>
      <c:valAx>
        <c:axId val="18505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68.341999999999999</c:v>
                </c:pt>
                <c:pt idx="1">
                  <c:v>11.372</c:v>
                </c:pt>
                <c:pt idx="2">
                  <c:v>20.286000000000001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049040"/>
        <c:axId val="185051392"/>
      </c:barChart>
      <c:catAx>
        <c:axId val="18504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51392"/>
        <c:crosses val="autoZero"/>
        <c:auto val="1"/>
        <c:lblAlgn val="ctr"/>
        <c:lblOffset val="100"/>
        <c:noMultiLvlLbl val="0"/>
      </c:catAx>
      <c:valAx>
        <c:axId val="18505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4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4112"/>
        <c:axId val="616541368"/>
      </c:barChart>
      <c:catAx>
        <c:axId val="61654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1368"/>
        <c:crosses val="autoZero"/>
        <c:auto val="1"/>
        <c:lblAlgn val="ctr"/>
        <c:lblOffset val="100"/>
        <c:noMultiLvlLbl val="0"/>
      </c:catAx>
      <c:valAx>
        <c:axId val="61654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168.07114000000001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4896"/>
        <c:axId val="616545288"/>
      </c:barChart>
      <c:catAx>
        <c:axId val="6165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5288"/>
        <c:crosses val="autoZero"/>
        <c:auto val="1"/>
        <c:lblAlgn val="ctr"/>
        <c:lblOffset val="100"/>
        <c:noMultiLvlLbl val="0"/>
      </c:catAx>
      <c:valAx>
        <c:axId val="61654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677.97069999999997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6464"/>
        <c:axId val="616544504"/>
      </c:barChart>
      <c:catAx>
        <c:axId val="61654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4504"/>
        <c:crosses val="autoZero"/>
        <c:auto val="1"/>
        <c:lblAlgn val="ctr"/>
        <c:lblOffset val="100"/>
        <c:noMultiLvlLbl val="0"/>
      </c:catAx>
      <c:valAx>
        <c:axId val="61654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5.3352623000000001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569192"/>
        <c:axId val="183569584"/>
      </c:barChart>
      <c:catAx>
        <c:axId val="18356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69584"/>
        <c:crosses val="autoZero"/>
        <c:auto val="1"/>
        <c:lblAlgn val="ctr"/>
        <c:lblOffset val="100"/>
        <c:noMultiLvlLbl val="0"/>
      </c:catAx>
      <c:valAx>
        <c:axId val="18356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56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7420.62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6072"/>
        <c:axId val="616548424"/>
      </c:barChart>
      <c:catAx>
        <c:axId val="6165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8424"/>
        <c:crosses val="autoZero"/>
        <c:auto val="1"/>
        <c:lblAlgn val="ctr"/>
        <c:lblOffset val="100"/>
        <c:noMultiLvlLbl val="0"/>
      </c:catAx>
      <c:valAx>
        <c:axId val="61654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21.046914999999998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6856"/>
        <c:axId val="616547640"/>
      </c:barChart>
      <c:catAx>
        <c:axId val="61654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7640"/>
        <c:crosses val="autoZero"/>
        <c:auto val="1"/>
        <c:lblAlgn val="ctr"/>
        <c:lblOffset val="100"/>
        <c:noMultiLvlLbl val="0"/>
      </c:catAx>
      <c:valAx>
        <c:axId val="61654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3.1179388000000001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548032"/>
        <c:axId val="616548816"/>
      </c:barChart>
      <c:catAx>
        <c:axId val="6165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548816"/>
        <c:crosses val="autoZero"/>
        <c:auto val="1"/>
        <c:lblAlgn val="ctr"/>
        <c:lblOffset val="100"/>
        <c:noMultiLvlLbl val="0"/>
      </c:catAx>
      <c:valAx>
        <c:axId val="61654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5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215.29387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55736"/>
        <c:axId val="411724632"/>
      </c:barChart>
      <c:catAx>
        <c:axId val="54655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724632"/>
        <c:crosses val="autoZero"/>
        <c:auto val="1"/>
        <c:lblAlgn val="ctr"/>
        <c:lblOffset val="100"/>
        <c:noMultiLvlLbl val="0"/>
      </c:catAx>
      <c:valAx>
        <c:axId val="41172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5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1.7411966000000001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54952"/>
        <c:axId val="546551424"/>
      </c:barChart>
      <c:catAx>
        <c:axId val="54655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51424"/>
        <c:crosses val="autoZero"/>
        <c:auto val="1"/>
        <c:lblAlgn val="ctr"/>
        <c:lblOffset val="100"/>
        <c:noMultiLvlLbl val="0"/>
      </c:catAx>
      <c:valAx>
        <c:axId val="54655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5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21.620525000000001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55344"/>
        <c:axId val="213459504"/>
      </c:barChart>
      <c:catAx>
        <c:axId val="54655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59504"/>
        <c:crosses val="autoZero"/>
        <c:auto val="1"/>
        <c:lblAlgn val="ctr"/>
        <c:lblOffset val="100"/>
        <c:noMultiLvlLbl val="0"/>
      </c:catAx>
      <c:valAx>
        <c:axId val="21345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5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3.1179388000000001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57152"/>
        <c:axId val="213458720"/>
      </c:barChart>
      <c:catAx>
        <c:axId val="2134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58720"/>
        <c:crosses val="autoZero"/>
        <c:auto val="1"/>
        <c:lblAlgn val="ctr"/>
        <c:lblOffset val="100"/>
        <c:noMultiLvlLbl val="0"/>
      </c:catAx>
      <c:valAx>
        <c:axId val="2134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705.90269999999998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56368"/>
        <c:axId val="213457936"/>
      </c:barChart>
      <c:catAx>
        <c:axId val="2134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57936"/>
        <c:crosses val="autoZero"/>
        <c:auto val="1"/>
        <c:lblAlgn val="ctr"/>
        <c:lblOffset val="100"/>
        <c:noMultiLvlLbl val="0"/>
      </c:catAx>
      <c:valAx>
        <c:axId val="21345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14.594484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55584"/>
        <c:axId val="213461464"/>
      </c:barChart>
      <c:catAx>
        <c:axId val="2134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61464"/>
        <c:crosses val="autoZero"/>
        <c:auto val="1"/>
        <c:lblAlgn val="ctr"/>
        <c:lblOffset val="100"/>
        <c:noMultiLvlLbl val="0"/>
      </c:catAx>
      <c:valAx>
        <c:axId val="21346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임숙이, ID : H1800186)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04월 05일 15:10:25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2290.5956999999999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100.41279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32.863377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68.341999999999999</v>
      </c>
      <c r="G8" s="59">
        <f>'DRIs DATA 입력'!G8</f>
        <v>11.372</v>
      </c>
      <c r="H8" s="59">
        <f>'DRIs DATA 입력'!H8</f>
        <v>20.286000000000001</v>
      </c>
      <c r="I8" s="46"/>
      <c r="J8" s="59" t="s">
        <v>216</v>
      </c>
      <c r="K8" s="59">
        <f>'DRIs DATA 입력'!K8</f>
        <v>11.106999999999999</v>
      </c>
      <c r="L8" s="59">
        <f>'DRIs DATA 입력'!L8</f>
        <v>18.850999999999999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560.55560000000003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27.159141999999999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5.3352623000000001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215.29387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168.07114000000001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2.2060053000000002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1.7411966000000001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21.620525000000001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3.1179388000000001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705.90269999999998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14.594484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3.0977427999999998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2.5683136000000002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677.97069999999997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1654.1143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7420.62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3926.7809999999999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120.88166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161.19436999999999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21.046914999999998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13.804304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2746.5454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0.40304180000000001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4.0057010000000002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886.82135000000005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130.62553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320</v>
      </c>
      <c r="B1" s="61" t="s">
        <v>335</v>
      </c>
      <c r="G1" s="62" t="s">
        <v>316</v>
      </c>
      <c r="H1" s="61" t="s">
        <v>336</v>
      </c>
    </row>
    <row r="3" spans="1:27" x14ac:dyDescent="0.3">
      <c r="A3" s="68" t="s">
        <v>317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321</v>
      </c>
      <c r="C5" s="65" t="s">
        <v>280</v>
      </c>
      <c r="E5" s="65"/>
      <c r="F5" s="65" t="s">
        <v>50</v>
      </c>
      <c r="G5" s="65" t="s">
        <v>322</v>
      </c>
      <c r="H5" s="65" t="s">
        <v>46</v>
      </c>
      <c r="J5" s="65"/>
      <c r="K5" s="65" t="s">
        <v>308</v>
      </c>
      <c r="L5" s="65" t="s">
        <v>323</v>
      </c>
      <c r="N5" s="65"/>
      <c r="O5" s="65" t="s">
        <v>297</v>
      </c>
      <c r="P5" s="65" t="s">
        <v>281</v>
      </c>
      <c r="Q5" s="65" t="s">
        <v>282</v>
      </c>
      <c r="R5" s="65" t="s">
        <v>283</v>
      </c>
      <c r="S5" s="65" t="s">
        <v>280</v>
      </c>
      <c r="U5" s="65"/>
      <c r="V5" s="65" t="s">
        <v>297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298</v>
      </c>
      <c r="B6" s="65">
        <v>1600</v>
      </c>
      <c r="C6" s="65">
        <v>2290.5956999999999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299</v>
      </c>
      <c r="O6" s="65">
        <v>40</v>
      </c>
      <c r="P6" s="65">
        <v>45</v>
      </c>
      <c r="Q6" s="65">
        <v>0</v>
      </c>
      <c r="R6" s="65">
        <v>0</v>
      </c>
      <c r="S6" s="65">
        <v>100.41279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32.863377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68.341999999999999</v>
      </c>
      <c r="G8" s="65">
        <v>11.372</v>
      </c>
      <c r="H8" s="65">
        <v>20.286000000000001</v>
      </c>
      <c r="J8" s="65" t="s">
        <v>286</v>
      </c>
      <c r="K8" s="65">
        <v>11.106999999999999</v>
      </c>
      <c r="L8" s="65">
        <v>18.850999999999999</v>
      </c>
    </row>
    <row r="13" spans="1:27" x14ac:dyDescent="0.3">
      <c r="A13" s="66" t="s">
        <v>287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318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281</v>
      </c>
      <c r="D15" s="65" t="s">
        <v>282</v>
      </c>
      <c r="E15" s="65" t="s">
        <v>283</v>
      </c>
      <c r="F15" s="65" t="s">
        <v>280</v>
      </c>
      <c r="H15" s="65"/>
      <c r="I15" s="65" t="s">
        <v>297</v>
      </c>
      <c r="J15" s="65" t="s">
        <v>281</v>
      </c>
      <c r="K15" s="65" t="s">
        <v>282</v>
      </c>
      <c r="L15" s="65" t="s">
        <v>283</v>
      </c>
      <c r="M15" s="65" t="s">
        <v>280</v>
      </c>
      <c r="O15" s="65"/>
      <c r="P15" s="65" t="s">
        <v>297</v>
      </c>
      <c r="Q15" s="65" t="s">
        <v>281</v>
      </c>
      <c r="R15" s="65" t="s">
        <v>282</v>
      </c>
      <c r="S15" s="65" t="s">
        <v>283</v>
      </c>
      <c r="T15" s="65" t="s">
        <v>280</v>
      </c>
      <c r="V15" s="65"/>
      <c r="W15" s="65" t="s">
        <v>297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289</v>
      </c>
      <c r="B16" s="65">
        <v>410</v>
      </c>
      <c r="C16" s="65">
        <v>550</v>
      </c>
      <c r="D16" s="65">
        <v>0</v>
      </c>
      <c r="E16" s="65">
        <v>3000</v>
      </c>
      <c r="F16" s="65">
        <v>560.55560000000003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27.159141999999999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5.3352623000000001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215.29387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309</v>
      </c>
      <c r="W24" s="67"/>
      <c r="X24" s="67"/>
      <c r="Y24" s="67"/>
      <c r="Z24" s="67"/>
      <c r="AA24" s="67"/>
      <c r="AC24" s="67" t="s">
        <v>302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293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281</v>
      </c>
      <c r="D25" s="65" t="s">
        <v>282</v>
      </c>
      <c r="E25" s="65" t="s">
        <v>283</v>
      </c>
      <c r="F25" s="65" t="s">
        <v>280</v>
      </c>
      <c r="H25" s="65"/>
      <c r="I25" s="65" t="s">
        <v>297</v>
      </c>
      <c r="J25" s="65" t="s">
        <v>281</v>
      </c>
      <c r="K25" s="65" t="s">
        <v>282</v>
      </c>
      <c r="L25" s="65" t="s">
        <v>283</v>
      </c>
      <c r="M25" s="65" t="s">
        <v>280</v>
      </c>
      <c r="O25" s="65"/>
      <c r="P25" s="65" t="s">
        <v>297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297</v>
      </c>
      <c r="X25" s="65" t="s">
        <v>281</v>
      </c>
      <c r="Y25" s="65" t="s">
        <v>282</v>
      </c>
      <c r="Z25" s="65" t="s">
        <v>283</v>
      </c>
      <c r="AA25" s="65" t="s">
        <v>280</v>
      </c>
      <c r="AC25" s="65"/>
      <c r="AD25" s="65" t="s">
        <v>297</v>
      </c>
      <c r="AE25" s="65" t="s">
        <v>281</v>
      </c>
      <c r="AF25" s="65" t="s">
        <v>282</v>
      </c>
      <c r="AG25" s="65" t="s">
        <v>283</v>
      </c>
      <c r="AH25" s="65" t="s">
        <v>280</v>
      </c>
      <c r="AJ25" s="65"/>
      <c r="AK25" s="65" t="s">
        <v>297</v>
      </c>
      <c r="AL25" s="65" t="s">
        <v>281</v>
      </c>
      <c r="AM25" s="65" t="s">
        <v>282</v>
      </c>
      <c r="AN25" s="65" t="s">
        <v>283</v>
      </c>
      <c r="AO25" s="65" t="s">
        <v>280</v>
      </c>
      <c r="AQ25" s="65"/>
      <c r="AR25" s="65" t="s">
        <v>297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297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297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168.07114000000001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2.2060053000000002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1.7411966000000001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21.620525000000001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3.1179388000000001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705.90269999999998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14.594484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3.0977427999999998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2.5683136000000002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297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297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297</v>
      </c>
      <c r="X35" s="65" t="s">
        <v>281</v>
      </c>
      <c r="Y35" s="65" t="s">
        <v>282</v>
      </c>
      <c r="Z35" s="65" t="s">
        <v>283</v>
      </c>
      <c r="AA35" s="65" t="s">
        <v>280</v>
      </c>
      <c r="AC35" s="65"/>
      <c r="AD35" s="65" t="s">
        <v>297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297</v>
      </c>
      <c r="AL35" s="65" t="s">
        <v>281</v>
      </c>
      <c r="AM35" s="65" t="s">
        <v>282</v>
      </c>
      <c r="AN35" s="65" t="s">
        <v>283</v>
      </c>
      <c r="AO35" s="65" t="s">
        <v>280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677.97069999999997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1654.1143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7420.62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3926.7809999999999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120.88166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161.19436999999999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312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306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294</v>
      </c>
      <c r="AR44" s="67"/>
      <c r="AS44" s="67"/>
      <c r="AT44" s="67"/>
      <c r="AU44" s="67"/>
      <c r="AV44" s="67"/>
      <c r="AX44" s="67" t="s">
        <v>314</v>
      </c>
      <c r="AY44" s="67"/>
      <c r="AZ44" s="67"/>
      <c r="BA44" s="67"/>
      <c r="BB44" s="67"/>
      <c r="BC44" s="67"/>
      <c r="BE44" s="67" t="s">
        <v>315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281</v>
      </c>
      <c r="D45" s="65" t="s">
        <v>282</v>
      </c>
      <c r="E45" s="65" t="s">
        <v>283</v>
      </c>
      <c r="F45" s="65" t="s">
        <v>280</v>
      </c>
      <c r="H45" s="65"/>
      <c r="I45" s="65" t="s">
        <v>297</v>
      </c>
      <c r="J45" s="65" t="s">
        <v>281</v>
      </c>
      <c r="K45" s="65" t="s">
        <v>282</v>
      </c>
      <c r="L45" s="65" t="s">
        <v>283</v>
      </c>
      <c r="M45" s="65" t="s">
        <v>280</v>
      </c>
      <c r="O45" s="65"/>
      <c r="P45" s="65" t="s">
        <v>297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297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297</v>
      </c>
      <c r="AE45" s="65" t="s">
        <v>281</v>
      </c>
      <c r="AF45" s="65" t="s">
        <v>282</v>
      </c>
      <c r="AG45" s="65" t="s">
        <v>283</v>
      </c>
      <c r="AH45" s="65" t="s">
        <v>280</v>
      </c>
      <c r="AJ45" s="65"/>
      <c r="AK45" s="65" t="s">
        <v>297</v>
      </c>
      <c r="AL45" s="65" t="s">
        <v>281</v>
      </c>
      <c r="AM45" s="65" t="s">
        <v>282</v>
      </c>
      <c r="AN45" s="65" t="s">
        <v>283</v>
      </c>
      <c r="AO45" s="65" t="s">
        <v>280</v>
      </c>
      <c r="AQ45" s="65"/>
      <c r="AR45" s="65" t="s">
        <v>297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297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297</v>
      </c>
      <c r="BG45" s="65" t="s">
        <v>281</v>
      </c>
      <c r="BH45" s="65" t="s">
        <v>282</v>
      </c>
      <c r="BI45" s="65" t="s">
        <v>283</v>
      </c>
      <c r="BJ45" s="65" t="s">
        <v>280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21.046914999999998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13.804304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2746.5454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0.40304180000000001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4.0057010000000002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886.82135000000005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130.62553</v>
      </c>
      <c r="AX46" s="65" t="s">
        <v>276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296</v>
      </c>
      <c r="D2" s="61">
        <v>66</v>
      </c>
      <c r="E2" s="61">
        <v>2290.5956999999999</v>
      </c>
      <c r="F2" s="61">
        <v>338.28912000000003</v>
      </c>
      <c r="G2" s="61">
        <v>56.292503000000004</v>
      </c>
      <c r="H2" s="61">
        <v>30.119015000000001</v>
      </c>
      <c r="I2" s="61">
        <v>26.173489</v>
      </c>
      <c r="J2" s="61">
        <v>100.41279</v>
      </c>
      <c r="K2" s="61">
        <v>45.926006000000001</v>
      </c>
      <c r="L2" s="61">
        <v>54.486781999999998</v>
      </c>
      <c r="M2" s="61">
        <v>32.863377</v>
      </c>
      <c r="N2" s="61">
        <v>4.2263830000000002</v>
      </c>
      <c r="O2" s="61">
        <v>19.598600000000001</v>
      </c>
      <c r="P2" s="61">
        <v>1384.0735999999999</v>
      </c>
      <c r="Q2" s="61">
        <v>33.123676000000003</v>
      </c>
      <c r="R2" s="61">
        <v>560.55560000000003</v>
      </c>
      <c r="S2" s="61">
        <v>146.49404999999999</v>
      </c>
      <c r="T2" s="61">
        <v>4968.7389999999996</v>
      </c>
      <c r="U2" s="61">
        <v>5.3352623000000001</v>
      </c>
      <c r="V2" s="61">
        <v>27.159141999999999</v>
      </c>
      <c r="W2" s="61">
        <v>215.29387</v>
      </c>
      <c r="X2" s="61">
        <v>168.07114000000001</v>
      </c>
      <c r="Y2" s="61">
        <v>2.2060053000000002</v>
      </c>
      <c r="Z2" s="61">
        <v>1.7411966000000001</v>
      </c>
      <c r="AA2" s="61">
        <v>21.620525000000001</v>
      </c>
      <c r="AB2" s="61">
        <v>3.1179388000000001</v>
      </c>
      <c r="AC2" s="61">
        <v>705.90269999999998</v>
      </c>
      <c r="AD2" s="61">
        <v>14.594484</v>
      </c>
      <c r="AE2" s="61">
        <v>3.0977427999999998</v>
      </c>
      <c r="AF2" s="61">
        <v>2.5683136000000002</v>
      </c>
      <c r="AG2" s="61">
        <v>677.97069999999997</v>
      </c>
      <c r="AH2" s="61">
        <v>367.00797</v>
      </c>
      <c r="AI2" s="61">
        <v>310.96274</v>
      </c>
      <c r="AJ2" s="61">
        <v>1654.1143</v>
      </c>
      <c r="AK2" s="61">
        <v>7420.62</v>
      </c>
      <c r="AL2" s="61">
        <v>120.88166</v>
      </c>
      <c r="AM2" s="61">
        <v>3926.7809999999999</v>
      </c>
      <c r="AN2" s="61">
        <v>161.19436999999999</v>
      </c>
      <c r="AO2" s="61">
        <v>21.046914999999998</v>
      </c>
      <c r="AP2" s="61">
        <v>14.656974999999999</v>
      </c>
      <c r="AQ2" s="61">
        <v>6.3899400000000002</v>
      </c>
      <c r="AR2" s="61">
        <v>13.804304</v>
      </c>
      <c r="AS2" s="61">
        <v>2746.5454</v>
      </c>
      <c r="AT2" s="61">
        <v>0.40304180000000001</v>
      </c>
      <c r="AU2" s="61">
        <v>4.0057010000000002</v>
      </c>
      <c r="AV2" s="61">
        <v>886.82135000000005</v>
      </c>
      <c r="AW2" s="61">
        <v>130.62553</v>
      </c>
      <c r="AX2" s="61">
        <v>8.4927249999999996E-2</v>
      </c>
      <c r="AY2" s="61">
        <v>1.2979248999999999</v>
      </c>
      <c r="AZ2" s="61">
        <v>529.30989999999997</v>
      </c>
      <c r="BA2" s="61">
        <v>80.791129999999995</v>
      </c>
      <c r="BB2" s="61">
        <v>23.262875000000001</v>
      </c>
      <c r="BC2" s="61">
        <v>28.440359999999998</v>
      </c>
      <c r="BD2" s="61">
        <v>29.073799999999999</v>
      </c>
      <c r="BE2" s="61">
        <v>2.3242246999999998</v>
      </c>
      <c r="BF2" s="61">
        <v>13.116925999999999</v>
      </c>
      <c r="BG2" s="61">
        <v>1.1518281E-3</v>
      </c>
      <c r="BH2" s="61">
        <v>5.9302966E-3</v>
      </c>
      <c r="BI2" s="61">
        <v>7.1283930000000002E-3</v>
      </c>
      <c r="BJ2" s="61">
        <v>8.1627420000000006E-2</v>
      </c>
      <c r="BK2" s="61">
        <v>8.8602166000000004E-5</v>
      </c>
      <c r="BL2" s="61">
        <v>0.41124793999999998</v>
      </c>
      <c r="BM2" s="61">
        <v>5.5570097000000001</v>
      </c>
      <c r="BN2" s="61">
        <v>1.2754346999999999</v>
      </c>
      <c r="BO2" s="61">
        <v>89.798010000000005</v>
      </c>
      <c r="BP2" s="61">
        <v>16.624846000000002</v>
      </c>
      <c r="BQ2" s="61">
        <v>27.633147999999998</v>
      </c>
      <c r="BR2" s="61">
        <v>107.95122499999999</v>
      </c>
      <c r="BS2" s="61">
        <v>45.798298000000003</v>
      </c>
      <c r="BT2" s="61">
        <v>16.805185000000002</v>
      </c>
      <c r="BU2" s="61">
        <v>5.4310615999999999E-2</v>
      </c>
      <c r="BV2" s="61">
        <v>0.10462989</v>
      </c>
      <c r="BW2" s="61">
        <v>1.1836835000000001</v>
      </c>
      <c r="BX2" s="61">
        <v>2.2970304000000001</v>
      </c>
      <c r="BY2" s="61">
        <v>0.23568137</v>
      </c>
      <c r="BZ2" s="61">
        <v>6.5367745000000001E-4</v>
      </c>
      <c r="CA2" s="61">
        <v>1.7163565999999999</v>
      </c>
      <c r="CB2" s="61">
        <v>7.3110900000000006E-2</v>
      </c>
      <c r="CC2" s="61">
        <v>0.22515895999999999</v>
      </c>
      <c r="CD2" s="61">
        <v>4.8171580000000001</v>
      </c>
      <c r="CE2" s="61">
        <v>0.14410838000000001</v>
      </c>
      <c r="CF2" s="61">
        <v>0.44635006999999999</v>
      </c>
      <c r="CG2" s="61">
        <v>4.9500000000000003E-7</v>
      </c>
      <c r="CH2" s="61">
        <v>4.8196259999999998E-2</v>
      </c>
      <c r="CI2" s="61">
        <v>2.5328759999999999E-3</v>
      </c>
      <c r="CJ2" s="61">
        <v>11.238296500000001</v>
      </c>
      <c r="CK2" s="61">
        <v>4.0085822E-2</v>
      </c>
      <c r="CL2" s="61">
        <v>1.0139102</v>
      </c>
      <c r="CM2" s="61">
        <v>5.7929240000000002</v>
      </c>
      <c r="CN2" s="61">
        <v>4314.4633999999996</v>
      </c>
      <c r="CO2" s="61">
        <v>7713.6587</v>
      </c>
      <c r="CP2" s="61">
        <v>5765.3774000000003</v>
      </c>
      <c r="CQ2" s="61">
        <v>1837.5308</v>
      </c>
      <c r="CR2" s="61">
        <v>921.39049999999997</v>
      </c>
      <c r="CS2" s="61">
        <v>710.40279999999996</v>
      </c>
      <c r="CT2" s="61">
        <v>4399.5370000000003</v>
      </c>
      <c r="CU2" s="61">
        <v>2995.9119999999998</v>
      </c>
      <c r="CV2" s="61">
        <v>1843.5889999999999</v>
      </c>
      <c r="CW2" s="61">
        <v>3573.8960000000002</v>
      </c>
      <c r="CX2" s="61">
        <v>972.76495</v>
      </c>
      <c r="CY2" s="61">
        <v>4928.5654000000004</v>
      </c>
      <c r="CZ2" s="61">
        <v>2632.1379999999999</v>
      </c>
      <c r="DA2" s="61">
        <v>7114.75</v>
      </c>
      <c r="DB2" s="61">
        <v>5955.4949999999999</v>
      </c>
      <c r="DC2" s="61">
        <v>10550.778</v>
      </c>
      <c r="DD2" s="61">
        <v>17139.094000000001</v>
      </c>
      <c r="DE2" s="61">
        <v>4101.9009999999998</v>
      </c>
      <c r="DF2" s="61">
        <v>5846.2539999999999</v>
      </c>
      <c r="DG2" s="61">
        <v>4099.0370000000003</v>
      </c>
      <c r="DH2" s="61">
        <v>256.96158000000003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80.791129999999995</v>
      </c>
      <c r="B6">
        <f>BB2</f>
        <v>23.262875000000001</v>
      </c>
      <c r="C6">
        <f>BC2</f>
        <v>28.440359999999998</v>
      </c>
      <c r="D6">
        <f>BD2</f>
        <v>29.073799999999999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4" sqref="I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20837</v>
      </c>
      <c r="C2" s="56">
        <f ca="1">YEAR(TODAY())-YEAR(B2)+IF(TODAY()&gt;=DATE(YEAR(TODAY()),MONTH(B2),DAY(B2)),0,-1)</f>
        <v>66</v>
      </c>
      <c r="E2" s="52">
        <v>153</v>
      </c>
      <c r="F2" s="53" t="s">
        <v>39</v>
      </c>
      <c r="G2" s="52">
        <v>73.400000000000006</v>
      </c>
      <c r="H2" s="51" t="s">
        <v>41</v>
      </c>
      <c r="I2" s="72">
        <f>ROUND(G3/E3^2,1)</f>
        <v>31.4</v>
      </c>
    </row>
    <row r="3" spans="1:9" x14ac:dyDescent="0.3">
      <c r="E3" s="51">
        <f>E2/100</f>
        <v>1.53</v>
      </c>
      <c r="F3" s="51" t="s">
        <v>40</v>
      </c>
      <c r="G3" s="51">
        <f>G2</f>
        <v>73.400000000000006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임숙이, ID : H1800186)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04월 05일 15:10:25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45021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153</v>
      </c>
      <c r="L12" s="124"/>
      <c r="M12" s="117">
        <f>'개인정보 및 신체계측 입력'!G2</f>
        <v>73.400000000000006</v>
      </c>
      <c r="N12" s="118"/>
      <c r="O12" s="113" t="s">
        <v>271</v>
      </c>
      <c r="P12" s="107"/>
      <c r="Q12" s="90">
        <f>'개인정보 및 신체계측 입력'!I2</f>
        <v>31.4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임숙이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68.341999999999999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11.372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20.286000000000001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18.899999999999999</v>
      </c>
      <c r="L72" s="36" t="s">
        <v>53</v>
      </c>
      <c r="M72" s="36">
        <f>ROUND('DRIs DATA'!K8,1)</f>
        <v>11.1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74.739999999999995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226.33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168.07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207.86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84.75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494.71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210.47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2023-04-05T06:13:25Z</dcterms:modified>
</cp:coreProperties>
</file>