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985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<sst xmlns="http://schemas.openxmlformats.org/spreadsheetml/2006/main" count="692" uniqueCount="340">
  <si>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</si>
  <si>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</si>
  <si>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</si>
  <si>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</si>
  <si>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</si>
  <si>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</si>
  <si>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</si>
  <si>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</si>
  <si>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</si>
  <si>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</si>
  <si>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</si>
  <si>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</si>
  <si>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</si>
  <si>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</si>
  <si>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</si>
  <si>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</si>
  <si>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</si>
  <si>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</si>
  <si>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</si>
  <si>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</si>
  <si>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</si>
  <si>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</si>
  <si>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</si>
  <si>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</si>
  <si>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</si>
  <si>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</si>
  <si>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</si>
  <si>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</si>
  <si>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</si>
  <si>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</si>
  <si>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</si>
  <si>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</si>
  <si>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</si>
  <si>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</si>
  <si>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</si>
  <si>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</si>
  <si>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</si>
  <si>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</si>
  <si>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</si>
  <si>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</si>
  <si>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</si>
  <si>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</si>
  <si>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</si>
  <si>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</si>
  <si>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</si>
  <si>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</si>
  <si>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</si>
  <si>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</si>
  <si>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</si>
  <si>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</si>
  <si>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</si>
  <si>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</si>
  <si>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</si>
  <si>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</si>
  <si>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</si>
  <si>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</si>
  <si>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</si>
  <si>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</si>
  <si>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</si>
  <si>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</si>
  <si>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</si>
  <si>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</si>
  <si>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</si>
  <si>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</si>
  <si>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</si>
  <si>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</si>
  <si>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</si>
  <si>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</si>
  <si>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</si>
  <si>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</si>
  <si>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</si>
  <si>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</si>
  <si>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</si>
  <si>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</si>
  <si>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</si>
  <si>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</si>
  <si>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</si>
  <si>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</si>
  <si>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</si>
  <si>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</si>
  <si>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</si>
  <si>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</si>
  <si>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</si>
  <si>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</si>
  <si>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</si>
  <si>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</si>
  <si>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</si>
  <si>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</si>
  <si>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</si>
  <si>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</si>
  <si>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</si>
  <si>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</si>
  <si>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</si>
  <si>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</si>
  <si>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</si>
  <si>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</si>
  <si>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</si>
  <si>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</si>
  <si>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</si>
  <si>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</si>
  <si>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</si>
  <si>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</si>
  <si>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</si>
  <si>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</si>
  <si>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</si>
  <si>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</si>
  <si>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</si>
  <si>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</si>
  <si>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</si>
  <si>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</si>
  <si>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</si>
  <si>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</si>
  <si>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</si>
  <si>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</si>
  <si>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</si>
  <si>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</si>
  <si>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</si>
  <si>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</si>
  <si>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</si>
  <si>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</si>
  <si>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</si>
  <si>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</si>
  <si>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</si>
  <si>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</si>
  <si>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</si>
  <si>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</si>
  <si>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</si>
  <si>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</si>
  <si>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</si>
  <si>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</si>
  <si>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</si>
  <si>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</si>
  <si>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</si>
  <si>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</si>
  <si>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</si>
  <si>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</si>
  <si>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</si>
  <si>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</si>
  <si>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</si>
  <si>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</si>
  <si>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</si>
  <si>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</si>
  <si>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</si>
  <si>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</si>
  <si>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</si>
  <si>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</si>
  <si>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</si>
  <si>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</si>
  <si>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</si>
  <si>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</si>
  <si>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</si>
  <si>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</si>
  <si>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</si>
  <si>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</si>
  <si>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</si>
  <si>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</si>
  <si>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</si>
  <si>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</si>
  <si>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</si>
  <si>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</si>
  <si>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</si>
  <si>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</si>
  <si>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</si>
  <si>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</si>
  <si>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</si>
  <si>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</si>
  <si>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</si>
  <si>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</si>
  <si>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</si>
  <si>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</si>
  <si>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</si>
  <si>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</si>
  <si>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</si>
  <si>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</si>
  <si>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</si>
  <si>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</si>
  <si>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</si>
  <si>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</si>
  <si>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</si>
  <si>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</si>
  <si>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</si>
  <si>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</si>
  <si>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</si>
  <si>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</si>
  <si>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</si>
  <si>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</si>
  <si>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</si>
  <si>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</si>
  <si>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</si>
  <si>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</si>
  <si>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</si>
  <si>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</si>
  <si>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</si>
  <si>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</si>
  <si>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</si>
  <si>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</si>
  <si>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</si>
  <si>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</si>
  <si>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</si>
  <si>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</si>
  <si>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</si>
  <si>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</si>
  <si>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</si>
  <si>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</si>
  <si>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</si>
  <si>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</si>
  <si>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</si>
  <si>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</si>
  <si>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</si>
  <si>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</si>
  <si>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</si>
  <si>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</si>
  <si>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</si>
  <si>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</si>
  <si>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</si>
  <si>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</si>
  <si>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</si>
  <si>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</si>
  <si>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</si>
  <si>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</si>
  <si>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</si>
  <si>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</si>
  <si>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</si>
  <si>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</si>
  <si>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</si>
  <si>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</si>
  <si>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</si>
  <si>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</si>
  <si>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</si>
  <si>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</si>
  <si>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</si>
  <si>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</si>
  <si>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</si>
  <si>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</si>
  <si>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</si>
  <si>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</si>
  <si>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</si>
  <si>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</si>
  <si>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</si>
  <si>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</si>
  <si>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</si>
  <si>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</si>
  <si>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</si>
  <si>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</si>
  <si>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</si>
  <si>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</si>
  <si>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</si>
  <si>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</si>
  <si>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</si>
  <si>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</si>
  <si>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</si>
  <si>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</si>
  <si>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</si>
  <si>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</si>
  <si>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</si>
  <si>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</si>
  <si>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</si>
  <si>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</si>
  <si>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</si>
  <si>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</si>
  <si>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</si>
  <si>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</si>
  <si>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</si>
  <si>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</si>
  <si>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</si>
  <si>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</si>
  <si>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</si>
  <si>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</si>
  <si>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</si>
  <si>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</si>
  <si>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</si>
  <si>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</si>
  <si>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</si>
  <si>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</si>
  <si>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</si>
  <si>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</si>
  <si>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</si>
  <si>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</si>
  <si>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</si>
  <si>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</si>
  <si>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</si>
  <si>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</si>
  <si>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</si>
  <si>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</si>
  <si>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</si>
  <si>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</si>
  <si>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</si>
  <si>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</si>
  <si>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</si>
  <si>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</si>
  <si>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</si>
  <si>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</si>
  <si>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</si>
  <si>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</si>
  <si>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비오틴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</si>
  <si>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</si>
  <si>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</si>
  <si>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</si>
  <si>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</si>
  <si>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정보</t>
    <phoneticPr fontId="1" type="noConversion"/>
  </si>
  <si>
    <t>n-6불포화</t>
    <phoneticPr fontId="1" type="noConversion"/>
  </si>
  <si>
    <t>평균필요량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</si>
  <si>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</si>
  <si>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</si>
  <si>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</si>
  <si>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비타민B6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</si>
  <si>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</si>
  <si>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</si>
  <si>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</si>
  <si>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크롬(ug/일)</t>
    <phoneticPr fontId="1" type="noConversion"/>
  </si>
  <si>
    <t>지방</t>
    <phoneticPr fontId="1" type="noConversion"/>
  </si>
  <si>
    <t>n-3불포화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</si>
  <si>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</si>
  <si>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</si>
  <si>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</si>
  <si>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</si>
  <si>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</si>
  <si>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</si>
  <si>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</si>
  <si>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출력시각</t>
    <phoneticPr fontId="1" type="noConversion"/>
  </si>
  <si>
    <t>비타민E</t>
    <phoneticPr fontId="1" type="noConversion"/>
  </si>
  <si>
    <t>다량 무기질</t>
    <phoneticPr fontId="1" type="noConversion"/>
  </si>
  <si>
    <t>칼륨</t>
    <phoneticPr fontId="1" type="noConversion"/>
  </si>
  <si>
    <t>요오드</t>
    <phoneticPr fontId="1" type="noConversion"/>
  </si>
  <si>
    <t>M</t>
  </si>
  <si>
    <t>다량영양소</t>
    <phoneticPr fontId="1" type="noConversion"/>
  </si>
  <si>
    <t>지용성 비타민</t>
    <phoneticPr fontId="1" type="noConversion"/>
  </si>
  <si>
    <t>비타민K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</si>
  <si>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</si>
  <si>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</si>
  <si>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</si>
  <si>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몰리브덴(ug/일)</t>
    <phoneticPr fontId="1" type="noConversion"/>
  </si>
  <si>
    <t>H1800188</t>
  </si>
  <si>
    <t>안연석</t>
  </si>
  <si>
    <t>(설문지 : FFQ 95문항 설문지, 사용자 : 안연석, ID : H1800188)</t>
  </si>
  <si>
    <t>2023년 04월 27일 08:12:57</t>
  </si>
  <si>
    <t>단백질(g/일)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</si>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</sst>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84.987290000000002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5960328"/>
        <c:axId val="595953664"/>
      </c:barChart>
      <c:catAx>
        <c:axId val="59596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5953664"/>
        <c:crosses val="autoZero"/>
        <c:auto val="1"/>
        <c:lblAlgn val="ctr"/>
        <c:lblOffset val="100"/>
        <c:noMultiLvlLbl val="0"/>
      </c:catAx>
      <c:valAx>
        <c:axId val="59595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596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2.2644023999999998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9584800"/>
        <c:axId val="389577744"/>
      </c:barChart>
      <c:catAx>
        <c:axId val="38958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9577744"/>
        <c:crosses val="autoZero"/>
        <c:auto val="1"/>
        <c:lblAlgn val="ctr"/>
        <c:lblOffset val="100"/>
        <c:noMultiLvlLbl val="0"/>
      </c:catAx>
      <c:valAx>
        <c:axId val="38957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95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0.60498774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9585192"/>
        <c:axId val="389579704"/>
      </c:barChart>
      <c:catAx>
        <c:axId val="38958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9579704"/>
        <c:crosses val="autoZero"/>
        <c:auto val="1"/>
        <c:lblAlgn val="ctr"/>
        <c:lblOffset val="100"/>
        <c:noMultiLvlLbl val="0"/>
      </c:catAx>
      <c:valAx>
        <c:axId val="38957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958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1380.9366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9582448"/>
        <c:axId val="389583624"/>
      </c:barChart>
      <c:catAx>
        <c:axId val="38958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9583624"/>
        <c:crosses val="autoZero"/>
        <c:auto val="1"/>
        <c:lblAlgn val="ctr"/>
        <c:lblOffset val="100"/>
        <c:noMultiLvlLbl val="0"/>
      </c:catAx>
      <c:valAx>
        <c:axId val="38958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958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2833.0798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533272"/>
        <c:axId val="594533664"/>
      </c:barChart>
      <c:catAx>
        <c:axId val="59453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533664"/>
        <c:crosses val="autoZero"/>
        <c:auto val="1"/>
        <c:lblAlgn val="ctr"/>
        <c:lblOffset val="100"/>
        <c:noMultiLvlLbl val="0"/>
      </c:catAx>
      <c:valAx>
        <c:axId val="594533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53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83.161704999999998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527392"/>
        <c:axId val="388850208"/>
      </c:barChart>
      <c:catAx>
        <c:axId val="59452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8850208"/>
        <c:crosses val="autoZero"/>
        <c:auto val="1"/>
        <c:lblAlgn val="ctr"/>
        <c:lblOffset val="100"/>
        <c:noMultiLvlLbl val="0"/>
      </c:catAx>
      <c:valAx>
        <c:axId val="38885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52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134.05533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8852952"/>
        <c:axId val="388851384"/>
      </c:barChart>
      <c:catAx>
        <c:axId val="38885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8851384"/>
        <c:crosses val="autoZero"/>
        <c:auto val="1"/>
        <c:lblAlgn val="ctr"/>
        <c:lblOffset val="100"/>
        <c:noMultiLvlLbl val="0"/>
      </c:catAx>
      <c:valAx>
        <c:axId val="38885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885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14.021938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984016"/>
        <c:axId val="596985976"/>
      </c:barChart>
      <c:catAx>
        <c:axId val="59698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985976"/>
        <c:crosses val="autoZero"/>
        <c:auto val="1"/>
        <c:lblAlgn val="ctr"/>
        <c:lblOffset val="100"/>
        <c:noMultiLvlLbl val="0"/>
      </c:catAx>
      <c:valAx>
        <c:axId val="596985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98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889.62310000000002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982448"/>
        <c:axId val="596978920"/>
      </c:barChart>
      <c:catAx>
        <c:axId val="59698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978920"/>
        <c:crosses val="autoZero"/>
        <c:auto val="1"/>
        <c:lblAlgn val="ctr"/>
        <c:lblOffset val="100"/>
        <c:noMultiLvlLbl val="0"/>
      </c:catAx>
      <c:valAx>
        <c:axId val="5969789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98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5.484414E-2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980880"/>
        <c:axId val="596980096"/>
      </c:barChart>
      <c:catAx>
        <c:axId val="59698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980096"/>
        <c:crosses val="autoZero"/>
        <c:auto val="1"/>
        <c:lblAlgn val="ctr"/>
        <c:lblOffset val="100"/>
        <c:noMultiLvlLbl val="0"/>
      </c:catAx>
      <c:valAx>
        <c:axId val="59698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98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3.7496002000000002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981272"/>
        <c:axId val="596981664"/>
      </c:barChart>
      <c:catAx>
        <c:axId val="59698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981664"/>
        <c:crosses val="autoZero"/>
        <c:auto val="1"/>
        <c:lblAlgn val="ctr"/>
        <c:lblOffset val="100"/>
        <c:noMultiLvlLbl val="0"/>
      </c:catAx>
      <c:valAx>
        <c:axId val="596981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98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23.279534999999999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5954448"/>
        <c:axId val="595956408"/>
      </c:barChart>
      <c:catAx>
        <c:axId val="59595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5956408"/>
        <c:crosses val="autoZero"/>
        <c:auto val="1"/>
        <c:lblAlgn val="ctr"/>
        <c:lblOffset val="100"/>
        <c:noMultiLvlLbl val="0"/>
      </c:catAx>
      <c:valAx>
        <c:axId val="595956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595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187.85212999999999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982840"/>
        <c:axId val="596983232"/>
      </c:barChart>
      <c:catAx>
        <c:axId val="59698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983232"/>
        <c:crosses val="autoZero"/>
        <c:auto val="1"/>
        <c:lblAlgn val="ctr"/>
        <c:lblOffset val="100"/>
        <c:noMultiLvlLbl val="0"/>
      </c:catAx>
      <c:valAx>
        <c:axId val="59698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98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103.36707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984408"/>
        <c:axId val="596985192"/>
      </c:barChart>
      <c:catAx>
        <c:axId val="59698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985192"/>
        <c:crosses val="autoZero"/>
        <c:auto val="1"/>
        <c:lblAlgn val="ctr"/>
        <c:lblOffset val="100"/>
        <c:noMultiLvlLbl val="0"/>
      </c:catAx>
      <c:valAx>
        <c:axId val="59698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98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8.1669999999999998</c:v>
                </c:pt>
                <c:pt idx="1">
                  <c:v>16.917999999999999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6978528"/>
        <c:axId val="547410000"/>
      </c:barChart>
      <c:catAx>
        <c:axId val="59697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10000"/>
        <c:crosses val="autoZero"/>
        <c:auto val="1"/>
        <c:lblAlgn val="ctr"/>
        <c:lblOffset val="100"/>
        <c:noMultiLvlLbl val="0"/>
      </c:catAx>
      <c:valAx>
        <c:axId val="54741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9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20.815667999999999</c:v>
                </c:pt>
                <c:pt idx="1">
                  <c:v>26.469604</c:v>
                </c:pt>
                <c:pt idx="2">
                  <c:v>25.716951000000002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447.14737000000002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15096"/>
        <c:axId val="547410784"/>
      </c:barChart>
      <c:catAx>
        <c:axId val="54741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10784"/>
        <c:crosses val="autoZero"/>
        <c:auto val="1"/>
        <c:lblAlgn val="ctr"/>
        <c:lblOffset val="100"/>
        <c:noMultiLvlLbl val="0"/>
      </c:catAx>
      <c:valAx>
        <c:axId val="547410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1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21.405723999999999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11960"/>
        <c:axId val="547413136"/>
      </c:barChart>
      <c:catAx>
        <c:axId val="54741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13136"/>
        <c:crosses val="autoZero"/>
        <c:auto val="1"/>
        <c:lblAlgn val="ctr"/>
        <c:lblOffset val="100"/>
        <c:noMultiLvlLbl val="0"/>
      </c:catAx>
      <c:valAx>
        <c:axId val="54741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1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69.048000000000002</c:v>
                </c:pt>
                <c:pt idx="1">
                  <c:v>11.173</c:v>
                </c:pt>
                <c:pt idx="2">
                  <c:v>19.779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7413528"/>
        <c:axId val="547414704"/>
      </c:barChart>
      <c:catAx>
        <c:axId val="54741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14704"/>
        <c:crosses val="autoZero"/>
        <c:auto val="1"/>
        <c:lblAlgn val="ctr"/>
        <c:lblOffset val="100"/>
        <c:noMultiLvlLbl val="0"/>
      </c:catAx>
      <c:valAx>
        <c:axId val="54741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1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1986.6576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15488"/>
        <c:axId val="547412352"/>
      </c:barChart>
      <c:catAx>
        <c:axId val="54741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12352"/>
        <c:crosses val="autoZero"/>
        <c:auto val="1"/>
        <c:lblAlgn val="ctr"/>
        <c:lblOffset val="100"/>
        <c:noMultiLvlLbl val="0"/>
      </c:catAx>
      <c:valAx>
        <c:axId val="547412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1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61.836260000000003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13920"/>
        <c:axId val="547416664"/>
      </c:barChart>
      <c:catAx>
        <c:axId val="54741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16664"/>
        <c:crosses val="autoZero"/>
        <c:auto val="1"/>
        <c:lblAlgn val="ctr"/>
        <c:lblOffset val="100"/>
        <c:noMultiLvlLbl val="0"/>
      </c:catAx>
      <c:valAx>
        <c:axId val="547416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471.17469999999997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17448"/>
        <c:axId val="547410392"/>
      </c:barChart>
      <c:catAx>
        <c:axId val="54741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10392"/>
        <c:crosses val="autoZero"/>
        <c:auto val="1"/>
        <c:lblAlgn val="ctr"/>
        <c:lblOffset val="100"/>
        <c:noMultiLvlLbl val="0"/>
      </c:catAx>
      <c:valAx>
        <c:axId val="54741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1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7.5022282999999996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5957584"/>
        <c:axId val="594628064"/>
      </c:barChart>
      <c:catAx>
        <c:axId val="59595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628064"/>
        <c:crosses val="autoZero"/>
        <c:auto val="1"/>
        <c:lblAlgn val="ctr"/>
        <c:lblOffset val="100"/>
        <c:noMultiLvlLbl val="0"/>
      </c:catAx>
      <c:valAx>
        <c:axId val="59462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595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5231.0117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91864"/>
        <c:axId val="543896568"/>
      </c:barChart>
      <c:catAx>
        <c:axId val="54389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96568"/>
        <c:crosses val="autoZero"/>
        <c:auto val="1"/>
        <c:lblAlgn val="ctr"/>
        <c:lblOffset val="100"/>
        <c:noMultiLvlLbl val="0"/>
      </c:catAx>
      <c:valAx>
        <c:axId val="54389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9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16.421503000000001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93432"/>
        <c:axId val="543898920"/>
      </c:barChart>
      <c:catAx>
        <c:axId val="54389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98920"/>
        <c:crosses val="autoZero"/>
        <c:auto val="1"/>
        <c:lblAlgn val="ctr"/>
        <c:lblOffset val="100"/>
        <c:noMultiLvlLbl val="0"/>
      </c:catAx>
      <c:valAx>
        <c:axId val="543898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9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4.0809363999999997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98528"/>
        <c:axId val="543896176"/>
      </c:barChart>
      <c:catAx>
        <c:axId val="5438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96176"/>
        <c:crosses val="autoZero"/>
        <c:auto val="1"/>
        <c:lblAlgn val="ctr"/>
        <c:lblOffset val="100"/>
        <c:noMultiLvlLbl val="0"/>
      </c:catAx>
      <c:valAx>
        <c:axId val="54389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173.31648000000001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624536"/>
        <c:axId val="594627672"/>
      </c:barChart>
      <c:catAx>
        <c:axId val="59462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627672"/>
        <c:crosses val="autoZero"/>
        <c:auto val="1"/>
        <c:lblAlgn val="ctr"/>
        <c:lblOffset val="100"/>
        <c:noMultiLvlLbl val="0"/>
      </c:catAx>
      <c:valAx>
        <c:axId val="59462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62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1.3663962000000001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622968"/>
        <c:axId val="594623752"/>
      </c:barChart>
      <c:catAx>
        <c:axId val="59462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623752"/>
        <c:crosses val="autoZero"/>
        <c:auto val="1"/>
        <c:lblAlgn val="ctr"/>
        <c:lblOffset val="100"/>
        <c:noMultiLvlLbl val="0"/>
      </c:catAx>
      <c:valAx>
        <c:axId val="59462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62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18.015243999999999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623360"/>
        <c:axId val="594625712"/>
      </c:barChart>
      <c:catAx>
        <c:axId val="59462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625712"/>
        <c:crosses val="autoZero"/>
        <c:auto val="1"/>
        <c:lblAlgn val="ctr"/>
        <c:lblOffset val="100"/>
        <c:noMultiLvlLbl val="0"/>
      </c:catAx>
      <c:valAx>
        <c:axId val="59462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6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4.0809363999999997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621008"/>
        <c:axId val="594622184"/>
      </c:barChart>
      <c:catAx>
        <c:axId val="59462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622184"/>
        <c:crosses val="autoZero"/>
        <c:auto val="1"/>
        <c:lblAlgn val="ctr"/>
        <c:lblOffset val="100"/>
        <c:noMultiLvlLbl val="0"/>
      </c:catAx>
      <c:valAx>
        <c:axId val="59462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62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484.75555000000003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9579312"/>
        <c:axId val="389581272"/>
      </c:barChart>
      <c:catAx>
        <c:axId val="38957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9581272"/>
        <c:crosses val="autoZero"/>
        <c:auto val="1"/>
        <c:lblAlgn val="ctr"/>
        <c:lblOffset val="100"/>
        <c:noMultiLvlLbl val="0"/>
      </c:catAx>
      <c:valAx>
        <c:axId val="38958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957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11.56029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9584408"/>
        <c:axId val="389580880"/>
      </c:barChart>
      <c:catAx>
        <c:axId val="38958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9580880"/>
        <c:crosses val="autoZero"/>
        <c:auto val="1"/>
        <c:lblAlgn val="ctr"/>
        <c:lblOffset val="100"/>
        <c:noMultiLvlLbl val="0"/>
      </c:catAx>
      <c:valAx>
        <c:axId val="38958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958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안연석, ID : H1800188)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04월 27일 08:12:57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1986.6576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84.987290000000002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23.279534999999999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69.048000000000002</v>
      </c>
      <c r="G8" s="59">
        <f>'DRIs DATA 입력'!G8</f>
        <v>11.173</v>
      </c>
      <c r="H8" s="59">
        <f>'DRIs DATA 입력'!H8</f>
        <v>19.779</v>
      </c>
      <c r="I8" s="46"/>
      <c r="J8" s="59" t="s">
        <v>216</v>
      </c>
      <c r="K8" s="59">
        <f>'DRIs DATA 입력'!K8</f>
        <v>8.1669999999999998</v>
      </c>
      <c r="L8" s="59">
        <f>'DRIs DATA 입력'!L8</f>
        <v>16.917999999999999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447.14737000000002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21.405723999999999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7.5022282999999996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173.31648000000001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61.836260000000003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1.7493027000000001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1.3663962000000001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18.015243999999999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4.0809363999999997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484.75555000000003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11.56029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2.2644023999999998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0.60498774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471.17469999999997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1380.9366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5231.0117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2833.0798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83.161704999999998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134.05533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16.421503000000001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14.021938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889.62310000000002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5.484414E-2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3.7496002000000002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187.85212999999999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103.36707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2" sqref="I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299</v>
      </c>
      <c r="B1" s="61" t="s">
        <v>334</v>
      </c>
      <c r="G1" s="62" t="s">
        <v>319</v>
      </c>
      <c r="H1" s="61" t="s">
        <v>335</v>
      </c>
    </row>
    <row r="3" spans="1:27" x14ac:dyDescent="0.3">
      <c r="A3" s="71" t="s">
        <v>325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302</v>
      </c>
      <c r="B4" s="69"/>
      <c r="C4" s="69"/>
      <c r="E4" s="66" t="s">
        <v>276</v>
      </c>
      <c r="F4" s="67"/>
      <c r="G4" s="67"/>
      <c r="H4" s="68"/>
      <c r="J4" s="66" t="s">
        <v>277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310</v>
      </c>
      <c r="H5" s="65" t="s">
        <v>46</v>
      </c>
      <c r="J5" s="65"/>
      <c r="K5" s="65" t="s">
        <v>311</v>
      </c>
      <c r="L5" s="65" t="s">
        <v>300</v>
      </c>
      <c r="N5" s="65"/>
      <c r="O5" s="65" t="s">
        <v>301</v>
      </c>
      <c r="P5" s="65" t="s">
        <v>281</v>
      </c>
      <c r="Q5" s="65" t="s">
        <v>282</v>
      </c>
      <c r="R5" s="65" t="s">
        <v>283</v>
      </c>
      <c r="S5" s="65" t="s">
        <v>280</v>
      </c>
      <c r="U5" s="65"/>
      <c r="V5" s="65" t="s">
        <v>301</v>
      </c>
      <c r="W5" s="65" t="s">
        <v>281</v>
      </c>
      <c r="X5" s="65" t="s">
        <v>282</v>
      </c>
      <c r="Y5" s="65" t="s">
        <v>283</v>
      </c>
      <c r="Z5" s="65" t="s">
        <v>280</v>
      </c>
    </row>
    <row r="6" spans="1:27" x14ac:dyDescent="0.3">
      <c r="A6" s="65" t="s">
        <v>302</v>
      </c>
      <c r="B6" s="65">
        <v>2200</v>
      </c>
      <c r="C6" s="65">
        <v>1986.6576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336</v>
      </c>
      <c r="O6" s="65">
        <v>50</v>
      </c>
      <c r="P6" s="65">
        <v>60</v>
      </c>
      <c r="Q6" s="65">
        <v>0</v>
      </c>
      <c r="R6" s="65">
        <v>0</v>
      </c>
      <c r="S6" s="65">
        <v>84.987290000000002</v>
      </c>
      <c r="U6" s="65" t="s">
        <v>303</v>
      </c>
      <c r="V6" s="65">
        <v>0</v>
      </c>
      <c r="W6" s="65">
        <v>0</v>
      </c>
      <c r="X6" s="65">
        <v>25</v>
      </c>
      <c r="Y6" s="65">
        <v>0</v>
      </c>
      <c r="Z6" s="65">
        <v>23.279534999999999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286</v>
      </c>
      <c r="F8" s="65">
        <v>69.048000000000002</v>
      </c>
      <c r="G8" s="65">
        <v>11.173</v>
      </c>
      <c r="H8" s="65">
        <v>19.779</v>
      </c>
      <c r="J8" s="65" t="s">
        <v>286</v>
      </c>
      <c r="K8" s="65">
        <v>8.1669999999999998</v>
      </c>
      <c r="L8" s="65">
        <v>16.917999999999999</v>
      </c>
    </row>
    <row r="13" spans="1:27" x14ac:dyDescent="0.3">
      <c r="A13" s="70" t="s">
        <v>326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287</v>
      </c>
      <c r="B14" s="69"/>
      <c r="C14" s="69"/>
      <c r="D14" s="69"/>
      <c r="E14" s="69"/>
      <c r="F14" s="69"/>
      <c r="H14" s="69" t="s">
        <v>320</v>
      </c>
      <c r="I14" s="69"/>
      <c r="J14" s="69"/>
      <c r="K14" s="69"/>
      <c r="L14" s="69"/>
      <c r="M14" s="69"/>
      <c r="O14" s="69" t="s">
        <v>304</v>
      </c>
      <c r="P14" s="69"/>
      <c r="Q14" s="69"/>
      <c r="R14" s="69"/>
      <c r="S14" s="69"/>
      <c r="T14" s="69"/>
      <c r="V14" s="69" t="s">
        <v>327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301</v>
      </c>
      <c r="C15" s="65" t="s">
        <v>281</v>
      </c>
      <c r="D15" s="65" t="s">
        <v>282</v>
      </c>
      <c r="E15" s="65" t="s">
        <v>283</v>
      </c>
      <c r="F15" s="65" t="s">
        <v>280</v>
      </c>
      <c r="H15" s="65"/>
      <c r="I15" s="65" t="s">
        <v>301</v>
      </c>
      <c r="J15" s="65" t="s">
        <v>337</v>
      </c>
      <c r="K15" s="65" t="s">
        <v>282</v>
      </c>
      <c r="L15" s="65" t="s">
        <v>283</v>
      </c>
      <c r="M15" s="65" t="s">
        <v>280</v>
      </c>
      <c r="O15" s="65"/>
      <c r="P15" s="65" t="s">
        <v>301</v>
      </c>
      <c r="Q15" s="65" t="s">
        <v>281</v>
      </c>
      <c r="R15" s="65" t="s">
        <v>282</v>
      </c>
      <c r="S15" s="65" t="s">
        <v>283</v>
      </c>
      <c r="T15" s="65" t="s">
        <v>280</v>
      </c>
      <c r="V15" s="65"/>
      <c r="W15" s="65" t="s">
        <v>301</v>
      </c>
      <c r="X15" s="65" t="s">
        <v>281</v>
      </c>
      <c r="Y15" s="65" t="s">
        <v>282</v>
      </c>
      <c r="Z15" s="65" t="s">
        <v>283</v>
      </c>
      <c r="AA15" s="65" t="s">
        <v>280</v>
      </c>
    </row>
    <row r="16" spans="1:27" x14ac:dyDescent="0.3">
      <c r="A16" s="65" t="s">
        <v>288</v>
      </c>
      <c r="B16" s="65">
        <v>530</v>
      </c>
      <c r="C16" s="65">
        <v>750</v>
      </c>
      <c r="D16" s="65">
        <v>0</v>
      </c>
      <c r="E16" s="65">
        <v>3000</v>
      </c>
      <c r="F16" s="65">
        <v>447.14737000000002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21.405723999999999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7.5022282999999996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173.31648000000001</v>
      </c>
    </row>
    <row r="23" spans="1:62" x14ac:dyDescent="0.3">
      <c r="A23" s="70" t="s">
        <v>289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290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292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305</v>
      </c>
      <c r="AD24" s="69"/>
      <c r="AE24" s="69"/>
      <c r="AF24" s="69"/>
      <c r="AG24" s="69"/>
      <c r="AH24" s="69"/>
      <c r="AJ24" s="69" t="s">
        <v>328</v>
      </c>
      <c r="AK24" s="69"/>
      <c r="AL24" s="69"/>
      <c r="AM24" s="69"/>
      <c r="AN24" s="69"/>
      <c r="AO24" s="69"/>
      <c r="AQ24" s="69" t="s">
        <v>293</v>
      </c>
      <c r="AR24" s="69"/>
      <c r="AS24" s="69"/>
      <c r="AT24" s="69"/>
      <c r="AU24" s="69"/>
      <c r="AV24" s="69"/>
      <c r="AX24" s="69" t="s">
        <v>313</v>
      </c>
      <c r="AY24" s="69"/>
      <c r="AZ24" s="69"/>
      <c r="BA24" s="69"/>
      <c r="BB24" s="69"/>
      <c r="BC24" s="69"/>
      <c r="BE24" s="69" t="s">
        <v>294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301</v>
      </c>
      <c r="C25" s="65" t="s">
        <v>337</v>
      </c>
      <c r="D25" s="65" t="s">
        <v>282</v>
      </c>
      <c r="E25" s="65" t="s">
        <v>283</v>
      </c>
      <c r="F25" s="65" t="s">
        <v>280</v>
      </c>
      <c r="H25" s="65"/>
      <c r="I25" s="65" t="s">
        <v>301</v>
      </c>
      <c r="J25" s="65" t="s">
        <v>281</v>
      </c>
      <c r="K25" s="65" t="s">
        <v>282</v>
      </c>
      <c r="L25" s="65" t="s">
        <v>283</v>
      </c>
      <c r="M25" s="65" t="s">
        <v>280</v>
      </c>
      <c r="O25" s="65"/>
      <c r="P25" s="65" t="s">
        <v>301</v>
      </c>
      <c r="Q25" s="65" t="s">
        <v>281</v>
      </c>
      <c r="R25" s="65" t="s">
        <v>282</v>
      </c>
      <c r="S25" s="65" t="s">
        <v>283</v>
      </c>
      <c r="T25" s="65" t="s">
        <v>280</v>
      </c>
      <c r="V25" s="65"/>
      <c r="W25" s="65" t="s">
        <v>301</v>
      </c>
      <c r="X25" s="65" t="s">
        <v>281</v>
      </c>
      <c r="Y25" s="65" t="s">
        <v>282</v>
      </c>
      <c r="Z25" s="65" t="s">
        <v>283</v>
      </c>
      <c r="AA25" s="65" t="s">
        <v>338</v>
      </c>
      <c r="AC25" s="65"/>
      <c r="AD25" s="65" t="s">
        <v>301</v>
      </c>
      <c r="AE25" s="65" t="s">
        <v>337</v>
      </c>
      <c r="AF25" s="65" t="s">
        <v>282</v>
      </c>
      <c r="AG25" s="65" t="s">
        <v>283</v>
      </c>
      <c r="AH25" s="65" t="s">
        <v>280</v>
      </c>
      <c r="AJ25" s="65"/>
      <c r="AK25" s="65" t="s">
        <v>301</v>
      </c>
      <c r="AL25" s="65" t="s">
        <v>281</v>
      </c>
      <c r="AM25" s="65" t="s">
        <v>282</v>
      </c>
      <c r="AN25" s="65" t="s">
        <v>283</v>
      </c>
      <c r="AO25" s="65" t="s">
        <v>280</v>
      </c>
      <c r="AQ25" s="65"/>
      <c r="AR25" s="65" t="s">
        <v>301</v>
      </c>
      <c r="AS25" s="65" t="s">
        <v>281</v>
      </c>
      <c r="AT25" s="65" t="s">
        <v>282</v>
      </c>
      <c r="AU25" s="65" t="s">
        <v>283</v>
      </c>
      <c r="AV25" s="65" t="s">
        <v>280</v>
      </c>
      <c r="AX25" s="65"/>
      <c r="AY25" s="65" t="s">
        <v>301</v>
      </c>
      <c r="AZ25" s="65" t="s">
        <v>281</v>
      </c>
      <c r="BA25" s="65" t="s">
        <v>282</v>
      </c>
      <c r="BB25" s="65" t="s">
        <v>283</v>
      </c>
      <c r="BC25" s="65" t="s">
        <v>280</v>
      </c>
      <c r="BE25" s="65"/>
      <c r="BF25" s="65" t="s">
        <v>301</v>
      </c>
      <c r="BG25" s="65" t="s">
        <v>281</v>
      </c>
      <c r="BH25" s="65" t="s">
        <v>282</v>
      </c>
      <c r="BI25" s="65" t="s">
        <v>283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61.836260000000003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1.7493027000000001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1.3663962000000001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18.015243999999999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4.0809363999999997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484.75555000000003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11.56029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2.2644023999999998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0.60498774</v>
      </c>
    </row>
    <row r="33" spans="1:68" x14ac:dyDescent="0.3">
      <c r="A33" s="70" t="s">
        <v>321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330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322</v>
      </c>
      <c r="W34" s="69"/>
      <c r="X34" s="69"/>
      <c r="Y34" s="69"/>
      <c r="Z34" s="69"/>
      <c r="AA34" s="69"/>
      <c r="AC34" s="69" t="s">
        <v>306</v>
      </c>
      <c r="AD34" s="69"/>
      <c r="AE34" s="69"/>
      <c r="AF34" s="69"/>
      <c r="AG34" s="69"/>
      <c r="AH34" s="69"/>
      <c r="AJ34" s="69" t="s">
        <v>314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301</v>
      </c>
      <c r="C35" s="65" t="s">
        <v>281</v>
      </c>
      <c r="D35" s="65" t="s">
        <v>282</v>
      </c>
      <c r="E35" s="65" t="s">
        <v>283</v>
      </c>
      <c r="F35" s="65" t="s">
        <v>280</v>
      </c>
      <c r="H35" s="65"/>
      <c r="I35" s="65" t="s">
        <v>301</v>
      </c>
      <c r="J35" s="65" t="s">
        <v>281</v>
      </c>
      <c r="K35" s="65" t="s">
        <v>282</v>
      </c>
      <c r="L35" s="65" t="s">
        <v>283</v>
      </c>
      <c r="M35" s="65" t="s">
        <v>280</v>
      </c>
      <c r="O35" s="65"/>
      <c r="P35" s="65" t="s">
        <v>301</v>
      </c>
      <c r="Q35" s="65" t="s">
        <v>281</v>
      </c>
      <c r="R35" s="65" t="s">
        <v>282</v>
      </c>
      <c r="S35" s="65" t="s">
        <v>283</v>
      </c>
      <c r="T35" s="65" t="s">
        <v>280</v>
      </c>
      <c r="V35" s="65"/>
      <c r="W35" s="65" t="s">
        <v>301</v>
      </c>
      <c r="X35" s="65" t="s">
        <v>281</v>
      </c>
      <c r="Y35" s="65" t="s">
        <v>282</v>
      </c>
      <c r="Z35" s="65" t="s">
        <v>283</v>
      </c>
      <c r="AA35" s="65" t="s">
        <v>280</v>
      </c>
      <c r="AC35" s="65"/>
      <c r="AD35" s="65" t="s">
        <v>301</v>
      </c>
      <c r="AE35" s="65" t="s">
        <v>281</v>
      </c>
      <c r="AF35" s="65" t="s">
        <v>282</v>
      </c>
      <c r="AG35" s="65" t="s">
        <v>283</v>
      </c>
      <c r="AH35" s="65" t="s">
        <v>280</v>
      </c>
      <c r="AJ35" s="65"/>
      <c r="AK35" s="65" t="s">
        <v>301</v>
      </c>
      <c r="AL35" s="65" t="s">
        <v>281</v>
      </c>
      <c r="AM35" s="65" t="s">
        <v>282</v>
      </c>
      <c r="AN35" s="65" t="s">
        <v>283</v>
      </c>
      <c r="AO35" s="65" t="s">
        <v>280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471.17469999999997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1380.9366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5231.0117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2833.0798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83.161704999999998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134.05533</v>
      </c>
    </row>
    <row r="43" spans="1:68" x14ac:dyDescent="0.3">
      <c r="A43" s="70" t="s">
        <v>307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315</v>
      </c>
      <c r="I44" s="69"/>
      <c r="J44" s="69"/>
      <c r="K44" s="69"/>
      <c r="L44" s="69"/>
      <c r="M44" s="69"/>
      <c r="O44" s="69" t="s">
        <v>296</v>
      </c>
      <c r="P44" s="69"/>
      <c r="Q44" s="69"/>
      <c r="R44" s="69"/>
      <c r="S44" s="69"/>
      <c r="T44" s="69"/>
      <c r="V44" s="69" t="s">
        <v>316</v>
      </c>
      <c r="W44" s="69"/>
      <c r="X44" s="69"/>
      <c r="Y44" s="69"/>
      <c r="Z44" s="69"/>
      <c r="AA44" s="69"/>
      <c r="AC44" s="69" t="s">
        <v>308</v>
      </c>
      <c r="AD44" s="69"/>
      <c r="AE44" s="69"/>
      <c r="AF44" s="69"/>
      <c r="AG44" s="69"/>
      <c r="AH44" s="69"/>
      <c r="AJ44" s="69" t="s">
        <v>323</v>
      </c>
      <c r="AK44" s="69"/>
      <c r="AL44" s="69"/>
      <c r="AM44" s="69"/>
      <c r="AN44" s="69"/>
      <c r="AO44" s="69"/>
      <c r="AQ44" s="69" t="s">
        <v>297</v>
      </c>
      <c r="AR44" s="69"/>
      <c r="AS44" s="69"/>
      <c r="AT44" s="69"/>
      <c r="AU44" s="69"/>
      <c r="AV44" s="69"/>
      <c r="AX44" s="69" t="s">
        <v>317</v>
      </c>
      <c r="AY44" s="69"/>
      <c r="AZ44" s="69"/>
      <c r="BA44" s="69"/>
      <c r="BB44" s="69"/>
      <c r="BC44" s="69"/>
      <c r="BE44" s="69" t="s">
        <v>318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301</v>
      </c>
      <c r="C45" s="65" t="s">
        <v>281</v>
      </c>
      <c r="D45" s="65" t="s">
        <v>282</v>
      </c>
      <c r="E45" s="65" t="s">
        <v>283</v>
      </c>
      <c r="F45" s="65" t="s">
        <v>280</v>
      </c>
      <c r="H45" s="65"/>
      <c r="I45" s="65" t="s">
        <v>301</v>
      </c>
      <c r="J45" s="65" t="s">
        <v>281</v>
      </c>
      <c r="K45" s="65" t="s">
        <v>282</v>
      </c>
      <c r="L45" s="65" t="s">
        <v>283</v>
      </c>
      <c r="M45" s="65" t="s">
        <v>338</v>
      </c>
      <c r="O45" s="65"/>
      <c r="P45" s="65" t="s">
        <v>301</v>
      </c>
      <c r="Q45" s="65" t="s">
        <v>281</v>
      </c>
      <c r="R45" s="65" t="s">
        <v>282</v>
      </c>
      <c r="S45" s="65" t="s">
        <v>283</v>
      </c>
      <c r="T45" s="65" t="s">
        <v>280</v>
      </c>
      <c r="V45" s="65"/>
      <c r="W45" s="65" t="s">
        <v>301</v>
      </c>
      <c r="X45" s="65" t="s">
        <v>281</v>
      </c>
      <c r="Y45" s="65" t="s">
        <v>282</v>
      </c>
      <c r="Z45" s="65" t="s">
        <v>283</v>
      </c>
      <c r="AA45" s="65" t="s">
        <v>280</v>
      </c>
      <c r="AC45" s="65"/>
      <c r="AD45" s="65" t="s">
        <v>301</v>
      </c>
      <c r="AE45" s="65" t="s">
        <v>281</v>
      </c>
      <c r="AF45" s="65" t="s">
        <v>339</v>
      </c>
      <c r="AG45" s="65" t="s">
        <v>283</v>
      </c>
      <c r="AH45" s="65" t="s">
        <v>280</v>
      </c>
      <c r="AJ45" s="65"/>
      <c r="AK45" s="65" t="s">
        <v>301</v>
      </c>
      <c r="AL45" s="65" t="s">
        <v>281</v>
      </c>
      <c r="AM45" s="65" t="s">
        <v>282</v>
      </c>
      <c r="AN45" s="65" t="s">
        <v>283</v>
      </c>
      <c r="AO45" s="65" t="s">
        <v>280</v>
      </c>
      <c r="AQ45" s="65"/>
      <c r="AR45" s="65" t="s">
        <v>301</v>
      </c>
      <c r="AS45" s="65" t="s">
        <v>281</v>
      </c>
      <c r="AT45" s="65" t="s">
        <v>282</v>
      </c>
      <c r="AU45" s="65" t="s">
        <v>283</v>
      </c>
      <c r="AV45" s="65" t="s">
        <v>280</v>
      </c>
      <c r="AX45" s="65"/>
      <c r="AY45" s="65" t="s">
        <v>301</v>
      </c>
      <c r="AZ45" s="65" t="s">
        <v>281</v>
      </c>
      <c r="BA45" s="65" t="s">
        <v>282</v>
      </c>
      <c r="BB45" s="65" t="s">
        <v>283</v>
      </c>
      <c r="BC45" s="65" t="s">
        <v>280</v>
      </c>
      <c r="BE45" s="65"/>
      <c r="BF45" s="65" t="s">
        <v>301</v>
      </c>
      <c r="BG45" s="65" t="s">
        <v>281</v>
      </c>
      <c r="BH45" s="65" t="s">
        <v>282</v>
      </c>
      <c r="BI45" s="65" t="s">
        <v>283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16.421503000000001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14.021938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889.62310000000002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5.484414E-2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3.7496002000000002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187.85212999999999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103.36707</v>
      </c>
      <c r="AX46" s="65" t="s">
        <v>331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332</v>
      </c>
      <c r="B2" s="61" t="s">
        <v>333</v>
      </c>
      <c r="C2" s="61" t="s">
        <v>324</v>
      </c>
      <c r="D2" s="61">
        <v>59</v>
      </c>
      <c r="E2" s="61">
        <v>1986.6576</v>
      </c>
      <c r="F2" s="61">
        <v>296.69522000000001</v>
      </c>
      <c r="G2" s="61">
        <v>48.011898000000002</v>
      </c>
      <c r="H2" s="61">
        <v>25.539625000000001</v>
      </c>
      <c r="I2" s="61">
        <v>22.472275</v>
      </c>
      <c r="J2" s="61">
        <v>84.987290000000002</v>
      </c>
      <c r="K2" s="61">
        <v>40.806370000000001</v>
      </c>
      <c r="L2" s="61">
        <v>44.180916000000003</v>
      </c>
      <c r="M2" s="61">
        <v>23.279534999999999</v>
      </c>
      <c r="N2" s="61">
        <v>2.8202682000000001</v>
      </c>
      <c r="O2" s="61">
        <v>13.853179000000001</v>
      </c>
      <c r="P2" s="61">
        <v>717.69965000000002</v>
      </c>
      <c r="Q2" s="61">
        <v>23.730108000000001</v>
      </c>
      <c r="R2" s="61">
        <v>447.14737000000002</v>
      </c>
      <c r="S2" s="61">
        <v>121.56493</v>
      </c>
      <c r="T2" s="61">
        <v>3906.989</v>
      </c>
      <c r="U2" s="61">
        <v>7.5022282999999996</v>
      </c>
      <c r="V2" s="61">
        <v>21.405723999999999</v>
      </c>
      <c r="W2" s="61">
        <v>173.31648000000001</v>
      </c>
      <c r="X2" s="61">
        <v>61.836260000000003</v>
      </c>
      <c r="Y2" s="61">
        <v>1.7493027000000001</v>
      </c>
      <c r="Z2" s="61">
        <v>1.3663962000000001</v>
      </c>
      <c r="AA2" s="61">
        <v>18.015243999999999</v>
      </c>
      <c r="AB2" s="61">
        <v>4.0809363999999997</v>
      </c>
      <c r="AC2" s="61">
        <v>484.75555000000003</v>
      </c>
      <c r="AD2" s="61">
        <v>11.56029</v>
      </c>
      <c r="AE2" s="61">
        <v>2.2644023999999998</v>
      </c>
      <c r="AF2" s="61">
        <v>0.60498774</v>
      </c>
      <c r="AG2" s="61">
        <v>471.17469999999997</v>
      </c>
      <c r="AH2" s="61">
        <v>251.60083</v>
      </c>
      <c r="AI2" s="61">
        <v>219.57388</v>
      </c>
      <c r="AJ2" s="61">
        <v>1380.9366</v>
      </c>
      <c r="AK2" s="61">
        <v>5231.0117</v>
      </c>
      <c r="AL2" s="61">
        <v>83.161704999999998</v>
      </c>
      <c r="AM2" s="61">
        <v>2833.0798</v>
      </c>
      <c r="AN2" s="61">
        <v>134.05533</v>
      </c>
      <c r="AO2" s="61">
        <v>16.421503000000001</v>
      </c>
      <c r="AP2" s="61">
        <v>10.688018</v>
      </c>
      <c r="AQ2" s="61">
        <v>5.7334847</v>
      </c>
      <c r="AR2" s="61">
        <v>14.021938</v>
      </c>
      <c r="AS2" s="61">
        <v>889.62310000000002</v>
      </c>
      <c r="AT2" s="61">
        <v>5.484414E-2</v>
      </c>
      <c r="AU2" s="61">
        <v>3.7496002000000002</v>
      </c>
      <c r="AV2" s="61">
        <v>187.85212999999999</v>
      </c>
      <c r="AW2" s="61">
        <v>103.36707</v>
      </c>
      <c r="AX2" s="61">
        <v>5.6705233000000001E-2</v>
      </c>
      <c r="AY2" s="61">
        <v>1.4465808</v>
      </c>
      <c r="AZ2" s="61">
        <v>313.13506999999998</v>
      </c>
      <c r="BA2" s="61">
        <v>73.008994999999999</v>
      </c>
      <c r="BB2" s="61">
        <v>20.815667999999999</v>
      </c>
      <c r="BC2" s="61">
        <v>26.469604</v>
      </c>
      <c r="BD2" s="61">
        <v>25.716951000000002</v>
      </c>
      <c r="BE2" s="61">
        <v>2.3702160000000001</v>
      </c>
      <c r="BF2" s="61">
        <v>10.207895000000001</v>
      </c>
      <c r="BG2" s="61">
        <v>5.7591404999999998E-4</v>
      </c>
      <c r="BH2" s="61">
        <v>5.0041833999999999E-3</v>
      </c>
      <c r="BI2" s="61">
        <v>4.4848652999999999E-3</v>
      </c>
      <c r="BJ2" s="61">
        <v>5.1619419999999999E-2</v>
      </c>
      <c r="BK2" s="61">
        <v>4.4301083000000002E-5</v>
      </c>
      <c r="BL2" s="61">
        <v>0.19624907999999999</v>
      </c>
      <c r="BM2" s="61">
        <v>4.4331693999999997</v>
      </c>
      <c r="BN2" s="61">
        <v>0.78138609999999997</v>
      </c>
      <c r="BO2" s="61">
        <v>55.763460000000002</v>
      </c>
      <c r="BP2" s="61">
        <v>11.973317</v>
      </c>
      <c r="BQ2" s="61">
        <v>16.203959000000001</v>
      </c>
      <c r="BR2" s="61">
        <v>65.857960000000006</v>
      </c>
      <c r="BS2" s="61">
        <v>36.019351999999998</v>
      </c>
      <c r="BT2" s="61">
        <v>9.7440929999999994</v>
      </c>
      <c r="BU2" s="61">
        <v>2.2708527999999999E-2</v>
      </c>
      <c r="BV2" s="61">
        <v>0.19713074999999999</v>
      </c>
      <c r="BW2" s="61">
        <v>0.70790297000000002</v>
      </c>
      <c r="BX2" s="61">
        <v>1.9944754</v>
      </c>
      <c r="BY2" s="61">
        <v>0.16806681000000001</v>
      </c>
      <c r="BZ2" s="61">
        <v>1.2709456000000001E-3</v>
      </c>
      <c r="CA2" s="61">
        <v>0.94189215000000004</v>
      </c>
      <c r="CB2" s="61">
        <v>0.13052459</v>
      </c>
      <c r="CC2" s="61">
        <v>0.21289517999999999</v>
      </c>
      <c r="CD2" s="61">
        <v>3.7213666000000001</v>
      </c>
      <c r="CE2" s="61">
        <v>9.0272839999999993E-2</v>
      </c>
      <c r="CF2" s="61">
        <v>0.95574886000000003</v>
      </c>
      <c r="CG2" s="61">
        <v>1.2449999E-6</v>
      </c>
      <c r="CH2" s="61">
        <v>7.0092799999999997E-2</v>
      </c>
      <c r="CI2" s="61">
        <v>2.5329929999999999E-3</v>
      </c>
      <c r="CJ2" s="61">
        <v>7.8853783999999996</v>
      </c>
      <c r="CK2" s="61">
        <v>2.4526717E-2</v>
      </c>
      <c r="CL2" s="61">
        <v>0.44310546000000001</v>
      </c>
      <c r="CM2" s="61">
        <v>3.9171326</v>
      </c>
      <c r="CN2" s="61">
        <v>3582.9434000000001</v>
      </c>
      <c r="CO2" s="61">
        <v>6265.2915000000003</v>
      </c>
      <c r="CP2" s="61">
        <v>4559.09</v>
      </c>
      <c r="CQ2" s="61">
        <v>1457.9572000000001</v>
      </c>
      <c r="CR2" s="61">
        <v>756.01459999999997</v>
      </c>
      <c r="CS2" s="61">
        <v>565.09360000000004</v>
      </c>
      <c r="CT2" s="61">
        <v>3591.9079999999999</v>
      </c>
      <c r="CU2" s="61">
        <v>2355.4506999999999</v>
      </c>
      <c r="CV2" s="61">
        <v>1580.7656999999999</v>
      </c>
      <c r="CW2" s="61">
        <v>2785.5933</v>
      </c>
      <c r="CX2" s="61">
        <v>786.27949999999998</v>
      </c>
      <c r="CY2" s="61">
        <v>4236.8056999999999</v>
      </c>
      <c r="CZ2" s="61">
        <v>2188.3418000000001</v>
      </c>
      <c r="DA2" s="61">
        <v>5616.3689999999997</v>
      </c>
      <c r="DB2" s="61">
        <v>4902.5079999999998</v>
      </c>
      <c r="DC2" s="61">
        <v>8335.5349999999999</v>
      </c>
      <c r="DD2" s="61">
        <v>13460.263999999999</v>
      </c>
      <c r="DE2" s="61">
        <v>3107.3270000000002</v>
      </c>
      <c r="DF2" s="61">
        <v>4945.951</v>
      </c>
      <c r="DG2" s="61">
        <v>3226.3715999999999</v>
      </c>
      <c r="DH2" s="61">
        <v>187.96449999999999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73.008994999999999</v>
      </c>
      <c r="B6">
        <f>BB2</f>
        <v>20.815667999999999</v>
      </c>
      <c r="C6">
        <f>BC2</f>
        <v>26.469604</v>
      </c>
      <c r="D6">
        <f>BD2</f>
        <v>25.716951000000002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3" sqref="G2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23435</v>
      </c>
      <c r="C2" s="56">
        <f ca="1">YEAR(TODAY())-YEAR(B2)+IF(TODAY()&gt;=DATE(YEAR(TODAY()),MONTH(B2),DAY(B2)),0,-1)</f>
        <v>59</v>
      </c>
      <c r="E2" s="52">
        <v>165.1</v>
      </c>
      <c r="F2" s="53" t="s">
        <v>39</v>
      </c>
      <c r="G2" s="52">
        <v>83</v>
      </c>
      <c r="H2" s="51" t="s">
        <v>41</v>
      </c>
      <c r="I2" s="72">
        <f>ROUND(G3/E3^2,1)</f>
        <v>30.4</v>
      </c>
    </row>
    <row r="3" spans="1:9" x14ac:dyDescent="0.3">
      <c r="E3" s="51">
        <f>E2/100</f>
        <v>1.651</v>
      </c>
      <c r="F3" s="51" t="s">
        <v>40</v>
      </c>
      <c r="G3" s="51">
        <f>G2</f>
        <v>83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안연석, ID : H1800188)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04월 27일 08:12:57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30" sqref="Y3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45042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165.1</v>
      </c>
      <c r="L12" s="129"/>
      <c r="M12" s="122">
        <f>'개인정보 및 신체계측 입력'!G2</f>
        <v>83</v>
      </c>
      <c r="N12" s="123"/>
      <c r="O12" s="118" t="s">
        <v>271</v>
      </c>
      <c r="P12" s="112"/>
      <c r="Q12" s="115">
        <f>'개인정보 및 신체계측 입력'!I2</f>
        <v>30.4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안연석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69.048000000000002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11.173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19.779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16.899999999999999</v>
      </c>
      <c r="L72" s="36" t="s">
        <v>53</v>
      </c>
      <c r="M72" s="36">
        <f>ROUND('DRIs DATA'!K8,1)</f>
        <v>8.1999999999999993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59.62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178.38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61.84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272.06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58.9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348.73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164.22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2023-04-26T23:28:34Z</dcterms:modified>
</cp:coreProperties>
</file>