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<sst xmlns="http://schemas.openxmlformats.org/spreadsheetml/2006/main" count="692" uniqueCount="339">
  <si>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</si>
  <si>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</si>
  <si>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</si>
  <si>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</si>
  <si>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</si>
  <si>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</si>
  <si>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</si>
  <si>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</si>
  <si>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</si>
  <si>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</si>
  <si>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</si>
  <si>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</si>
  <si>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</si>
  <si>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</si>
  <si>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</si>
  <si>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</si>
  <si>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</si>
  <si>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</si>
  <si>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</si>
  <si>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</si>
  <si>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</si>
  <si>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</si>
  <si>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</si>
  <si>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</si>
  <si>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</si>
  <si>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</si>
  <si>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</si>
  <si>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</si>
  <si>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</si>
  <si>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</si>
  <si>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</si>
  <si>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</si>
  <si>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</si>
  <si>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</si>
  <si>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</si>
  <si>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</si>
  <si>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</si>
  <si>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</si>
  <si>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</si>
  <si>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</si>
  <si>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</si>
  <si>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</si>
  <si>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</si>
  <si>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</si>
  <si>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</si>
  <si>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</si>
  <si>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</si>
  <si>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</si>
  <si>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</si>
  <si>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</si>
  <si>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</si>
  <si>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</si>
  <si>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</si>
  <si>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</si>
  <si>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</si>
  <si>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</si>
  <si>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</si>
  <si>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</si>
  <si>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</si>
  <si>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</si>
  <si>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</si>
  <si>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</si>
  <si>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</si>
  <si>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</si>
  <si>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</si>
  <si>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</si>
  <si>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</si>
  <si>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</si>
  <si>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</si>
  <si>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</si>
  <si>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</si>
  <si>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</si>
  <si>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</si>
  <si>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</si>
  <si>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</si>
  <si>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</si>
  <si>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</si>
  <si>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</si>
  <si>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</si>
  <si>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</si>
  <si>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</si>
  <si>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</si>
  <si>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</si>
  <si>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</si>
  <si>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</si>
  <si>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</si>
  <si>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</si>
  <si>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</si>
  <si>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</si>
  <si>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</si>
  <si>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</si>
  <si>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</si>
  <si>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</si>
  <si>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</si>
  <si>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</si>
  <si>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</si>
  <si>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</si>
  <si>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</si>
  <si>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</si>
  <si>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</si>
  <si>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</si>
  <si>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</si>
  <si>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</si>
  <si>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</si>
  <si>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</si>
  <si>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</si>
  <si>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</si>
  <si>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</si>
  <si>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</si>
  <si>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</si>
  <si>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</si>
  <si>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</si>
  <si>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</si>
  <si>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</si>
  <si>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</si>
  <si>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</si>
  <si>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</si>
  <si>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</si>
  <si>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</si>
  <si>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</si>
  <si>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</si>
  <si>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</si>
  <si>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</si>
  <si>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</si>
  <si>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</si>
  <si>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</si>
  <si>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</si>
  <si>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</si>
  <si>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</si>
  <si>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</si>
  <si>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</si>
  <si>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</si>
  <si>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</si>
  <si>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</si>
  <si>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</si>
  <si>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</si>
  <si>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</si>
  <si>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</si>
  <si>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</si>
  <si>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</si>
  <si>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</si>
  <si>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</si>
  <si>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</si>
  <si>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</si>
  <si>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</si>
  <si>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</si>
  <si>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</si>
  <si>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</si>
  <si>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</si>
  <si>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</si>
  <si>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</si>
  <si>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</si>
  <si>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</si>
  <si>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</si>
  <si>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</si>
  <si>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</si>
  <si>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</si>
  <si>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</si>
  <si>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</si>
  <si>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</si>
  <si>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</si>
  <si>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</si>
  <si>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</si>
  <si>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</si>
  <si>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</si>
  <si>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</si>
  <si>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</si>
  <si>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</si>
  <si>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</si>
  <si>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</si>
  <si>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</si>
  <si>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</si>
  <si>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</si>
  <si>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</si>
  <si>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</si>
  <si>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</si>
  <si>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</si>
  <si>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</si>
  <si>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</si>
  <si>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</si>
  <si>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</si>
  <si>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</si>
  <si>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</si>
  <si>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</si>
  <si>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</si>
  <si>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</si>
  <si>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</si>
  <si>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</si>
  <si>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</si>
  <si>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</si>
  <si>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</si>
  <si>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</si>
  <si>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</si>
  <si>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</si>
  <si>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</si>
  <si>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</si>
  <si>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</si>
  <si>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</si>
  <si>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</si>
  <si>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</si>
  <si>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</si>
  <si>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</si>
  <si>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</si>
  <si>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</si>
  <si>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</si>
  <si>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</si>
  <si>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</si>
  <si>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</si>
  <si>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</si>
  <si>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</si>
  <si>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</si>
  <si>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</si>
  <si>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</si>
  <si>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</si>
  <si>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</si>
  <si>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</si>
  <si>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</si>
  <si>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</si>
  <si>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</si>
  <si>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</si>
  <si>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</si>
  <si>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</si>
  <si>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</si>
  <si>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</si>
  <si>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</si>
  <si>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</si>
  <si>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</si>
  <si>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</si>
  <si>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</si>
  <si>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</si>
  <si>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</si>
  <si>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</si>
  <si>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</si>
  <si>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</si>
  <si>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</si>
  <si>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</si>
  <si>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</si>
  <si>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</si>
  <si>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</si>
  <si>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</si>
  <si>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</si>
  <si>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</si>
  <si>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</si>
  <si>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</si>
  <si>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</si>
  <si>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</si>
  <si>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</si>
  <si>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</si>
  <si>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</si>
  <si>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</si>
  <si>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</si>
  <si>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</si>
  <si>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</si>
  <si>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</si>
  <si>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</si>
  <si>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</si>
  <si>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</si>
  <si>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</si>
  <si>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</si>
  <si>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</si>
  <si>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</si>
  <si>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</si>
  <si>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</si>
  <si>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</si>
  <si>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</si>
  <si>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</si>
  <si>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</si>
  <si>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</si>
  <si>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</si>
  <si>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</si>
  <si>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</si>
  <si>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</si>
  <si>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</si>
  <si>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</si>
  <si>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</si>
  <si>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</si>
  <si>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</si>
  <si>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</si>
  <si>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</si>
  <si>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</si>
  <si>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</si>
  <si>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</si>
  <si>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</si>
  <si>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</si>
  <si>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</si>
  <si>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</si>
  <si>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</si>
  <si>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</si>
  <si>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</si>
  <si>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</si>
  <si>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</si>
  <si>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</si>
  <si>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</si>
  <si>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</si>
  <si>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</si>
  <si>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</si>
  <si>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</si>
  <si>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</si>
  <si>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</si>
  <si>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</si>
  <si>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</si>
  <si>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</si>
  <si>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</si>
  <si>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</si>
  <si>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</si>
  <si>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</si>
  <si>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</si>
  <si>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</si>
  <si>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</si>
  <si>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</si>
  <si>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</si>
  <si>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</si>
  <si>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</si>
  <si>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</si>
  <si>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</si>
  <si>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</si>
  <si>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</si>
  <si>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</si>
  <si>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</si>
  <si>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</si>
  <si>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</si>
  <si>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</si>
  <si>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</si>
  <si>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</si>
  <si>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</si>
  <si>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</si>
  <si>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</si>
  <si>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</si>
  <si>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</si>
  <si>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</si>
  <si>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</si>
  <si>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</si>
  <si>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</si>
  <si>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</si>
  <si>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김형복, ID : H1800207)</t>
  </si>
  <si>
    <t>2023년 09월 14일 14:20:01</t>
  </si>
  <si>
    <t>H1800207</t>
  </si>
  <si>
    <t>김형복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</si>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</sst>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139.57606999999999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771712"/>
        <c:axId val="548456680"/>
      </c:barChart>
      <c:catAx>
        <c:axId val="68477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56680"/>
        <c:crosses val="autoZero"/>
        <c:auto val="1"/>
        <c:lblAlgn val="ctr"/>
        <c:lblOffset val="100"/>
        <c:noMultiLvlLbl val="0"/>
      </c:catAx>
      <c:valAx>
        <c:axId val="5484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7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4.7532405999999998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48960"/>
        <c:axId val="409948176"/>
      </c:barChart>
      <c:catAx>
        <c:axId val="4099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48176"/>
        <c:crosses val="autoZero"/>
        <c:auto val="1"/>
        <c:lblAlgn val="ctr"/>
        <c:lblOffset val="100"/>
        <c:noMultiLvlLbl val="0"/>
      </c:catAx>
      <c:valAx>
        <c:axId val="40994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2.6545459999999999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11184"/>
        <c:axId val="683811576"/>
      </c:barChart>
      <c:catAx>
        <c:axId val="6838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11576"/>
        <c:crosses val="autoZero"/>
        <c:auto val="1"/>
        <c:lblAlgn val="ctr"/>
        <c:lblOffset val="100"/>
        <c:noMultiLvlLbl val="0"/>
      </c:catAx>
      <c:valAx>
        <c:axId val="68381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1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2268.5243999999998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08048"/>
        <c:axId val="683808832"/>
      </c:barChart>
      <c:catAx>
        <c:axId val="68380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08832"/>
        <c:crosses val="autoZero"/>
        <c:auto val="1"/>
        <c:lblAlgn val="ctr"/>
        <c:lblOffset val="100"/>
        <c:noMultiLvlLbl val="0"/>
      </c:catAx>
      <c:valAx>
        <c:axId val="68380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0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6277.5469999999996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08440"/>
        <c:axId val="683809224"/>
      </c:barChart>
      <c:catAx>
        <c:axId val="68380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09224"/>
        <c:crosses val="autoZero"/>
        <c:auto val="1"/>
        <c:lblAlgn val="ctr"/>
        <c:lblOffset val="100"/>
        <c:noMultiLvlLbl val="0"/>
      </c:catAx>
      <c:valAx>
        <c:axId val="6838092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0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261.24783000000002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40784"/>
        <c:axId val="841437256"/>
      </c:barChart>
      <c:catAx>
        <c:axId val="84144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37256"/>
        <c:crosses val="autoZero"/>
        <c:auto val="1"/>
        <c:lblAlgn val="ctr"/>
        <c:lblOffset val="100"/>
        <c:noMultiLvlLbl val="0"/>
      </c:catAx>
      <c:valAx>
        <c:axId val="84143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4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250.03344999999999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9216"/>
        <c:axId val="841440392"/>
      </c:barChart>
      <c:catAx>
        <c:axId val="84143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40392"/>
        <c:crosses val="autoZero"/>
        <c:auto val="1"/>
        <c:lblAlgn val="ctr"/>
        <c:lblOffset val="100"/>
        <c:noMultiLvlLbl val="0"/>
      </c:catAx>
      <c:valAx>
        <c:axId val="84144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21.281562999999998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9608"/>
        <c:axId val="841437648"/>
      </c:barChart>
      <c:catAx>
        <c:axId val="84143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37648"/>
        <c:crosses val="autoZero"/>
        <c:auto val="1"/>
        <c:lblAlgn val="ctr"/>
        <c:lblOffset val="100"/>
        <c:noMultiLvlLbl val="0"/>
      </c:catAx>
      <c:valAx>
        <c:axId val="84143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1376.4344000000001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8432"/>
        <c:axId val="843716176"/>
      </c:barChart>
      <c:catAx>
        <c:axId val="8414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6176"/>
        <c:crosses val="autoZero"/>
        <c:auto val="1"/>
        <c:lblAlgn val="ctr"/>
        <c:lblOffset val="100"/>
        <c:noMultiLvlLbl val="0"/>
      </c:catAx>
      <c:valAx>
        <c:axId val="843716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3.1254925000000003E-2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5000"/>
        <c:axId val="843716960"/>
      </c:barChart>
      <c:catAx>
        <c:axId val="84371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6960"/>
        <c:crosses val="autoZero"/>
        <c:auto val="1"/>
        <c:lblAlgn val="ctr"/>
        <c:lblOffset val="100"/>
        <c:noMultiLvlLbl val="0"/>
      </c:catAx>
      <c:valAx>
        <c:axId val="8437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5.0319729999999998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5784"/>
        <c:axId val="843717352"/>
      </c:barChart>
      <c:catAx>
        <c:axId val="84371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7352"/>
        <c:crosses val="autoZero"/>
        <c:auto val="1"/>
        <c:lblAlgn val="ctr"/>
        <c:lblOffset val="100"/>
        <c:noMultiLvlLbl val="0"/>
      </c:catAx>
      <c:valAx>
        <c:axId val="84371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51.039140000000003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57464"/>
        <c:axId val="409100840"/>
      </c:barChart>
      <c:catAx>
        <c:axId val="54845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0840"/>
        <c:crosses val="autoZero"/>
        <c:auto val="1"/>
        <c:lblAlgn val="ctr"/>
        <c:lblOffset val="100"/>
        <c:noMultiLvlLbl val="0"/>
      </c:catAx>
      <c:valAx>
        <c:axId val="40910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262.99315999999999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8136"/>
        <c:axId val="411449680"/>
      </c:barChart>
      <c:catAx>
        <c:axId val="8437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9680"/>
        <c:crosses val="autoZero"/>
        <c:auto val="1"/>
        <c:lblAlgn val="ctr"/>
        <c:lblOffset val="100"/>
        <c:noMultiLvlLbl val="0"/>
      </c:catAx>
      <c:valAx>
        <c:axId val="4114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141.97421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1640"/>
        <c:axId val="411447720"/>
      </c:barChart>
      <c:catAx>
        <c:axId val="4114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7720"/>
        <c:crosses val="autoZero"/>
        <c:auto val="1"/>
        <c:lblAlgn val="ctr"/>
        <c:lblOffset val="100"/>
        <c:noMultiLvlLbl val="0"/>
      </c:catAx>
      <c:valAx>
        <c:axId val="4114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7.2590000000000003</c:v>
                </c:pt>
                <c:pt idx="1">
                  <c:v>15.964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449288"/>
        <c:axId val="411450072"/>
      </c:barChart>
      <c:catAx>
        <c:axId val="41144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0072"/>
        <c:crosses val="autoZero"/>
        <c:auto val="1"/>
        <c:lblAlgn val="ctr"/>
        <c:lblOffset val="100"/>
        <c:noMultiLvlLbl val="0"/>
      </c:catAx>
      <c:valAx>
        <c:axId val="41145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26.023479999999999</c:v>
                </c:pt>
                <c:pt idx="1">
                  <c:v>28.898422</c:v>
                </c:pt>
                <c:pt idx="2">
                  <c:v>36.124980000000001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1196.3297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2424"/>
        <c:axId val="411451248"/>
      </c:barChart>
      <c:catAx>
        <c:axId val="41145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1248"/>
        <c:crosses val="autoZero"/>
        <c:auto val="1"/>
        <c:lblAlgn val="ctr"/>
        <c:lblOffset val="100"/>
        <c:noMultiLvlLbl val="0"/>
      </c:catAx>
      <c:valAx>
        <c:axId val="41145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38.304381999999997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3208"/>
        <c:axId val="411452816"/>
      </c:barChart>
      <c:catAx>
        <c:axId val="4114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2816"/>
        <c:crosses val="autoZero"/>
        <c:auto val="1"/>
        <c:lblAlgn val="ctr"/>
        <c:lblOffset val="100"/>
        <c:noMultiLvlLbl val="0"/>
      </c:catAx>
      <c:valAx>
        <c:axId val="41145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63.25</c:v>
                </c:pt>
                <c:pt idx="1">
                  <c:v>14.542</c:v>
                </c:pt>
                <c:pt idx="2">
                  <c:v>22.207999999999998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447328"/>
        <c:axId val="411453992"/>
      </c:barChart>
      <c:catAx>
        <c:axId val="4114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3992"/>
        <c:crosses val="autoZero"/>
        <c:auto val="1"/>
        <c:lblAlgn val="ctr"/>
        <c:lblOffset val="100"/>
        <c:noMultiLvlLbl val="0"/>
      </c:catAx>
      <c:valAx>
        <c:axId val="41145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2960.9376999999999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6544"/>
        <c:axId val="411448112"/>
      </c:barChart>
      <c:catAx>
        <c:axId val="4114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8112"/>
        <c:crosses val="autoZero"/>
        <c:auto val="1"/>
        <c:lblAlgn val="ctr"/>
        <c:lblOffset val="100"/>
        <c:noMultiLvlLbl val="0"/>
      </c:catAx>
      <c:valAx>
        <c:axId val="41144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231.51920000000001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0552"/>
        <c:axId val="740372120"/>
      </c:barChart>
      <c:catAx>
        <c:axId val="7403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2120"/>
        <c:crosses val="autoZero"/>
        <c:auto val="1"/>
        <c:lblAlgn val="ctr"/>
        <c:lblOffset val="100"/>
        <c:noMultiLvlLbl val="0"/>
      </c:catAx>
      <c:valAx>
        <c:axId val="74037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1059.0499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5256"/>
        <c:axId val="740372512"/>
      </c:barChart>
      <c:catAx>
        <c:axId val="74037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2512"/>
        <c:crosses val="autoZero"/>
        <c:auto val="1"/>
        <c:lblAlgn val="ctr"/>
        <c:lblOffset val="100"/>
        <c:noMultiLvlLbl val="0"/>
      </c:catAx>
      <c:valAx>
        <c:axId val="74037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7.7436210000000001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2016"/>
        <c:axId val="409102408"/>
      </c:barChart>
      <c:catAx>
        <c:axId val="4091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2408"/>
        <c:crosses val="autoZero"/>
        <c:auto val="1"/>
        <c:lblAlgn val="ctr"/>
        <c:lblOffset val="100"/>
        <c:noMultiLvlLbl val="0"/>
      </c:catAx>
      <c:valAx>
        <c:axId val="40910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10398.317999999999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6824"/>
        <c:axId val="740373296"/>
      </c:barChart>
      <c:catAx>
        <c:axId val="74037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3296"/>
        <c:crosses val="autoZero"/>
        <c:auto val="1"/>
        <c:lblAlgn val="ctr"/>
        <c:lblOffset val="100"/>
        <c:noMultiLvlLbl val="0"/>
      </c:catAx>
      <c:valAx>
        <c:axId val="74037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33.812973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4864"/>
        <c:axId val="740373688"/>
      </c:barChart>
      <c:catAx>
        <c:axId val="74037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3688"/>
        <c:crosses val="autoZero"/>
        <c:auto val="1"/>
        <c:lblAlgn val="ctr"/>
        <c:lblOffset val="100"/>
        <c:noMultiLvlLbl val="0"/>
      </c:catAx>
      <c:valAx>
        <c:axId val="74037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3.9546768999999999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6040"/>
        <c:axId val="740371728"/>
      </c:barChart>
      <c:catAx>
        <c:axId val="7403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1728"/>
        <c:crosses val="autoZero"/>
        <c:auto val="1"/>
        <c:lblAlgn val="ctr"/>
        <c:lblOffset val="100"/>
        <c:noMultiLvlLbl val="0"/>
      </c:catAx>
      <c:valAx>
        <c:axId val="74037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420.77487000000002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1624"/>
        <c:axId val="409103192"/>
      </c:barChart>
      <c:catAx>
        <c:axId val="40910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3192"/>
        <c:crosses val="autoZero"/>
        <c:auto val="1"/>
        <c:lblAlgn val="ctr"/>
        <c:lblOffset val="100"/>
        <c:noMultiLvlLbl val="0"/>
      </c:catAx>
      <c:valAx>
        <c:axId val="40910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2.8613681999999998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1232"/>
        <c:axId val="665958784"/>
      </c:barChart>
      <c:catAx>
        <c:axId val="40910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8784"/>
        <c:crosses val="autoZero"/>
        <c:auto val="1"/>
        <c:lblAlgn val="ctr"/>
        <c:lblOffset val="100"/>
        <c:noMultiLvlLbl val="0"/>
      </c:catAx>
      <c:valAx>
        <c:axId val="665958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31.023102000000002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6824"/>
        <c:axId val="665959176"/>
      </c:barChart>
      <c:catAx>
        <c:axId val="6659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9176"/>
        <c:crosses val="autoZero"/>
        <c:auto val="1"/>
        <c:lblAlgn val="ctr"/>
        <c:lblOffset val="100"/>
        <c:noMultiLvlLbl val="0"/>
      </c:catAx>
      <c:valAx>
        <c:axId val="66595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3.9546768999999999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9960"/>
        <c:axId val="665959568"/>
      </c:barChart>
      <c:catAx>
        <c:axId val="66595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9568"/>
        <c:crosses val="autoZero"/>
        <c:auto val="1"/>
        <c:lblAlgn val="ctr"/>
        <c:lblOffset val="100"/>
        <c:noMultiLvlLbl val="0"/>
      </c:catAx>
      <c:valAx>
        <c:axId val="66595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1047.8937000000001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8000"/>
        <c:axId val="665958392"/>
      </c:barChart>
      <c:catAx>
        <c:axId val="66595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8392"/>
        <c:crosses val="autoZero"/>
        <c:auto val="1"/>
        <c:lblAlgn val="ctr"/>
        <c:lblOffset val="100"/>
        <c:noMultiLvlLbl val="0"/>
      </c:catAx>
      <c:valAx>
        <c:axId val="66595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18.457169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48568"/>
        <c:axId val="409949352"/>
      </c:barChart>
      <c:catAx>
        <c:axId val="4099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49352"/>
        <c:crosses val="autoZero"/>
        <c:auto val="1"/>
        <c:lblAlgn val="ctr"/>
        <c:lblOffset val="100"/>
        <c:noMultiLvlLbl val="0"/>
      </c:catAx>
      <c:valAx>
        <c:axId val="40994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김형복, ID : H1800207)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14일 14:20:01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2960.9376999999999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139.57606999999999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51.039140000000003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63.25</v>
      </c>
      <c r="G8" s="59">
        <f>'DRIs DATA 입력'!G8</f>
        <v>14.542</v>
      </c>
      <c r="H8" s="59">
        <f>'DRIs DATA 입력'!H8</f>
        <v>22.207999999999998</v>
      </c>
      <c r="I8" s="46"/>
      <c r="J8" s="59" t="s">
        <v>216</v>
      </c>
      <c r="K8" s="59">
        <f>'DRIs DATA 입력'!K8</f>
        <v>7.2590000000000003</v>
      </c>
      <c r="L8" s="59">
        <f>'DRIs DATA 입력'!L8</f>
        <v>15.964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1196.3297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38.304381999999997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7.7436210000000001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420.77487000000002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231.51920000000001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3.5803281999999998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2.8613681999999998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31.023102000000002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3.9546768999999999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1047.8937000000001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18.457169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4.7532405999999998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2.6545459999999999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1059.0499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2268.5243999999998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10398.317999999999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6277.5469999999996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261.24783000000002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250.03344999999999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33.812973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21.281562999999998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1376.4344000000001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3.1254925000000003E-2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5.0319729999999998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262.99315999999999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141.97421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334</v>
      </c>
      <c r="G1" s="62" t="s">
        <v>277</v>
      </c>
      <c r="H1" s="61" t="s">
        <v>335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2200</v>
      </c>
      <c r="C6" s="65">
        <v>2960.9376999999999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50</v>
      </c>
      <c r="P6" s="65">
        <v>60</v>
      </c>
      <c r="Q6" s="65">
        <v>0</v>
      </c>
      <c r="R6" s="65">
        <v>0</v>
      </c>
      <c r="S6" s="65">
        <v>139.57606999999999</v>
      </c>
      <c r="U6" s="65" t="s">
        <v>294</v>
      </c>
      <c r="V6" s="65">
        <v>0</v>
      </c>
      <c r="W6" s="65">
        <v>0</v>
      </c>
      <c r="X6" s="65">
        <v>25</v>
      </c>
      <c r="Y6" s="65">
        <v>0</v>
      </c>
      <c r="Z6" s="65">
        <v>51.039140000000003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63.25</v>
      </c>
      <c r="G8" s="65">
        <v>14.542</v>
      </c>
      <c r="H8" s="65">
        <v>22.207999999999998</v>
      </c>
      <c r="J8" s="65" t="s">
        <v>296</v>
      </c>
      <c r="K8" s="65">
        <v>7.2590000000000003</v>
      </c>
      <c r="L8" s="65">
        <v>15.964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530</v>
      </c>
      <c r="C16" s="65">
        <v>750</v>
      </c>
      <c r="D16" s="65">
        <v>0</v>
      </c>
      <c r="E16" s="65">
        <v>3000</v>
      </c>
      <c r="F16" s="65">
        <v>1196.3297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38.304381999999997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7.7436210000000001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420.77487000000002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231.51920000000001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3.5803281999999998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2.8613681999999998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31.023102000000002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3.9546768999999999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1047.8937000000001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18.457169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4.7532405999999998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2.6545459999999999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315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317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319</v>
      </c>
      <c r="AD34" s="69"/>
      <c r="AE34" s="69"/>
      <c r="AF34" s="69"/>
      <c r="AG34" s="69"/>
      <c r="AH34" s="69"/>
      <c r="AJ34" s="69" t="s">
        <v>320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1059.0499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2268.5243999999998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10398.317999999999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6277.5469999999996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261.24783000000002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250.03344999999999</v>
      </c>
    </row>
    <row r="43" spans="1:68" x14ac:dyDescent="0.3">
      <c r="A43" s="70" t="s">
        <v>321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322</v>
      </c>
      <c r="B44" s="69"/>
      <c r="C44" s="69"/>
      <c r="D44" s="69"/>
      <c r="E44" s="69"/>
      <c r="F44" s="69"/>
      <c r="H44" s="69" t="s">
        <v>323</v>
      </c>
      <c r="I44" s="69"/>
      <c r="J44" s="69"/>
      <c r="K44" s="69"/>
      <c r="L44" s="69"/>
      <c r="M44" s="69"/>
      <c r="O44" s="69" t="s">
        <v>324</v>
      </c>
      <c r="P44" s="69"/>
      <c r="Q44" s="69"/>
      <c r="R44" s="69"/>
      <c r="S44" s="69"/>
      <c r="T44" s="69"/>
      <c r="V44" s="69" t="s">
        <v>325</v>
      </c>
      <c r="W44" s="69"/>
      <c r="X44" s="69"/>
      <c r="Y44" s="69"/>
      <c r="Z44" s="69"/>
      <c r="AA44" s="69"/>
      <c r="AC44" s="69" t="s">
        <v>326</v>
      </c>
      <c r="AD44" s="69"/>
      <c r="AE44" s="69"/>
      <c r="AF44" s="69"/>
      <c r="AG44" s="69"/>
      <c r="AH44" s="69"/>
      <c r="AJ44" s="69" t="s">
        <v>327</v>
      </c>
      <c r="AK44" s="69"/>
      <c r="AL44" s="69"/>
      <c r="AM44" s="69"/>
      <c r="AN44" s="69"/>
      <c r="AO44" s="69"/>
      <c r="AQ44" s="69" t="s">
        <v>328</v>
      </c>
      <c r="AR44" s="69"/>
      <c r="AS44" s="69"/>
      <c r="AT44" s="69"/>
      <c r="AU44" s="69"/>
      <c r="AV44" s="69"/>
      <c r="AX44" s="69" t="s">
        <v>329</v>
      </c>
      <c r="AY44" s="69"/>
      <c r="AZ44" s="69"/>
      <c r="BA44" s="69"/>
      <c r="BB44" s="69"/>
      <c r="BC44" s="69"/>
      <c r="BE44" s="69" t="s">
        <v>330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33.812973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21.281562999999998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1376.4344000000001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3.1254925000000003E-2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5.0319729999999998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262.99315999999999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141.97421</v>
      </c>
      <c r="AX46" s="65" t="s">
        <v>332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58</v>
      </c>
      <c r="E2" s="61">
        <v>2960.9376999999999</v>
      </c>
      <c r="F2" s="61">
        <v>397.52823000000001</v>
      </c>
      <c r="G2" s="61">
        <v>91.395579999999995</v>
      </c>
      <c r="H2" s="61">
        <v>47.652149999999999</v>
      </c>
      <c r="I2" s="61">
        <v>43.743429999999996</v>
      </c>
      <c r="J2" s="61">
        <v>139.57606999999999</v>
      </c>
      <c r="K2" s="61">
        <v>62.733597000000003</v>
      </c>
      <c r="L2" s="61">
        <v>76.842470000000006</v>
      </c>
      <c r="M2" s="61">
        <v>51.039140000000003</v>
      </c>
      <c r="N2" s="61">
        <v>5.1004867999999997</v>
      </c>
      <c r="O2" s="61">
        <v>29.69716</v>
      </c>
      <c r="P2" s="61">
        <v>1816.5887</v>
      </c>
      <c r="Q2" s="61">
        <v>49.080185</v>
      </c>
      <c r="R2" s="61">
        <v>1196.3297</v>
      </c>
      <c r="S2" s="61">
        <v>204.68029999999999</v>
      </c>
      <c r="T2" s="61">
        <v>11899.785</v>
      </c>
      <c r="U2" s="61">
        <v>7.7436210000000001</v>
      </c>
      <c r="V2" s="61">
        <v>38.304381999999997</v>
      </c>
      <c r="W2" s="61">
        <v>420.77487000000002</v>
      </c>
      <c r="X2" s="61">
        <v>231.51920000000001</v>
      </c>
      <c r="Y2" s="61">
        <v>3.5803281999999998</v>
      </c>
      <c r="Z2" s="61">
        <v>2.8613681999999998</v>
      </c>
      <c r="AA2" s="61">
        <v>31.023102000000002</v>
      </c>
      <c r="AB2" s="61">
        <v>3.9546768999999999</v>
      </c>
      <c r="AC2" s="61">
        <v>1047.8937000000001</v>
      </c>
      <c r="AD2" s="61">
        <v>18.457169</v>
      </c>
      <c r="AE2" s="61">
        <v>4.7532405999999998</v>
      </c>
      <c r="AF2" s="61">
        <v>2.6545459999999999</v>
      </c>
      <c r="AG2" s="61">
        <v>1059.0499</v>
      </c>
      <c r="AH2" s="61">
        <v>621.57770000000005</v>
      </c>
      <c r="AI2" s="61">
        <v>437.47226000000001</v>
      </c>
      <c r="AJ2" s="61">
        <v>2268.5243999999998</v>
      </c>
      <c r="AK2" s="61">
        <v>10398.317999999999</v>
      </c>
      <c r="AL2" s="61">
        <v>261.24783000000002</v>
      </c>
      <c r="AM2" s="61">
        <v>6277.5469999999996</v>
      </c>
      <c r="AN2" s="61">
        <v>250.03344999999999</v>
      </c>
      <c r="AO2" s="61">
        <v>33.812973</v>
      </c>
      <c r="AP2" s="61">
        <v>23.587420000000002</v>
      </c>
      <c r="AQ2" s="61">
        <v>10.225553</v>
      </c>
      <c r="AR2" s="61">
        <v>21.281562999999998</v>
      </c>
      <c r="AS2" s="61">
        <v>1376.4344000000001</v>
      </c>
      <c r="AT2" s="61">
        <v>3.1254925000000003E-2</v>
      </c>
      <c r="AU2" s="61">
        <v>5.0319729999999998</v>
      </c>
      <c r="AV2" s="61">
        <v>262.99315999999999</v>
      </c>
      <c r="AW2" s="61">
        <v>141.97421</v>
      </c>
      <c r="AX2" s="61">
        <v>0.25362927000000002</v>
      </c>
      <c r="AY2" s="61">
        <v>3.2056699000000002</v>
      </c>
      <c r="AZ2" s="61">
        <v>574.53107</v>
      </c>
      <c r="BA2" s="61">
        <v>91.069209999999998</v>
      </c>
      <c r="BB2" s="61">
        <v>26.023479999999999</v>
      </c>
      <c r="BC2" s="61">
        <v>28.898422</v>
      </c>
      <c r="BD2" s="61">
        <v>36.124980000000001</v>
      </c>
      <c r="BE2" s="61">
        <v>3.1150928000000002</v>
      </c>
      <c r="BF2" s="61">
        <v>17.649152999999998</v>
      </c>
      <c r="BG2" s="61">
        <v>1.1101958E-2</v>
      </c>
      <c r="BH2" s="61">
        <v>3.9375399999999998E-2</v>
      </c>
      <c r="BI2" s="61">
        <v>2.9521545E-2</v>
      </c>
      <c r="BJ2" s="61">
        <v>0.14840785000000001</v>
      </c>
      <c r="BK2" s="61">
        <v>8.5399680000000004E-4</v>
      </c>
      <c r="BL2" s="61">
        <v>0.41265180000000001</v>
      </c>
      <c r="BM2" s="61">
        <v>5.2273927000000002</v>
      </c>
      <c r="BN2" s="61">
        <v>1.4243288999999999</v>
      </c>
      <c r="BO2" s="61">
        <v>83.345699999999994</v>
      </c>
      <c r="BP2" s="61">
        <v>14.266698999999999</v>
      </c>
      <c r="BQ2" s="61">
        <v>27.701675000000002</v>
      </c>
      <c r="BR2" s="61">
        <v>100.13816</v>
      </c>
      <c r="BS2" s="61">
        <v>50.337902</v>
      </c>
      <c r="BT2" s="61">
        <v>16.589148000000002</v>
      </c>
      <c r="BU2" s="61">
        <v>0.113796465</v>
      </c>
      <c r="BV2" s="61">
        <v>0.10222866999999999</v>
      </c>
      <c r="BW2" s="61">
        <v>1.1133976999999999</v>
      </c>
      <c r="BX2" s="61">
        <v>2.0668316</v>
      </c>
      <c r="BY2" s="61">
        <v>0.23235536000000001</v>
      </c>
      <c r="BZ2" s="61">
        <v>9.7479287000000003E-4</v>
      </c>
      <c r="CA2" s="61">
        <v>1.5062472</v>
      </c>
      <c r="CB2" s="61">
        <v>5.4271724E-2</v>
      </c>
      <c r="CC2" s="61">
        <v>0.43915942000000002</v>
      </c>
      <c r="CD2" s="61">
        <v>3.2367720000000002</v>
      </c>
      <c r="CE2" s="61">
        <v>0.15638082</v>
      </c>
      <c r="CF2" s="61">
        <v>0.58173114000000004</v>
      </c>
      <c r="CG2" s="61">
        <v>0</v>
      </c>
      <c r="CH2" s="61">
        <v>7.6642505999999999E-2</v>
      </c>
      <c r="CI2" s="61">
        <v>3.7992755000000001E-3</v>
      </c>
      <c r="CJ2" s="61">
        <v>7.0596870000000003</v>
      </c>
      <c r="CK2" s="61">
        <v>3.8027152000000002E-2</v>
      </c>
      <c r="CL2" s="61">
        <v>1.3919121000000001</v>
      </c>
      <c r="CM2" s="61">
        <v>4.7460190000000004</v>
      </c>
      <c r="CN2" s="61">
        <v>4741.8364000000001</v>
      </c>
      <c r="CO2" s="61">
        <v>8343.9140000000007</v>
      </c>
      <c r="CP2" s="61">
        <v>6294.3609999999999</v>
      </c>
      <c r="CQ2" s="61">
        <v>1732.2499</v>
      </c>
      <c r="CR2" s="61">
        <v>1026.6812</v>
      </c>
      <c r="CS2" s="61">
        <v>535.08385999999996</v>
      </c>
      <c r="CT2" s="61">
        <v>4924.2579999999998</v>
      </c>
      <c r="CU2" s="61">
        <v>3379.1536000000001</v>
      </c>
      <c r="CV2" s="61">
        <v>1611.5814</v>
      </c>
      <c r="CW2" s="61">
        <v>4021.7048</v>
      </c>
      <c r="CX2" s="61">
        <v>1150.6315999999999</v>
      </c>
      <c r="CY2" s="61">
        <v>5293.866</v>
      </c>
      <c r="CZ2" s="61">
        <v>3071.4459999999999</v>
      </c>
      <c r="DA2" s="61">
        <v>8075.6989999999996</v>
      </c>
      <c r="DB2" s="61">
        <v>6374.5240000000003</v>
      </c>
      <c r="DC2" s="61">
        <v>12634.258</v>
      </c>
      <c r="DD2" s="61">
        <v>20011.18</v>
      </c>
      <c r="DE2" s="61">
        <v>4671.1459999999997</v>
      </c>
      <c r="DF2" s="61">
        <v>6639.8936000000003</v>
      </c>
      <c r="DG2" s="61">
        <v>4797.7420000000002</v>
      </c>
      <c r="DH2" s="61">
        <v>201.41669999999999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91.069209999999998</v>
      </c>
      <c r="B6">
        <f>BB2</f>
        <v>26.023479999999999</v>
      </c>
      <c r="C6">
        <f>BC2</f>
        <v>28.898422</v>
      </c>
      <c r="D6">
        <f>BD2</f>
        <v>36.124980000000001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23854</v>
      </c>
      <c r="C2" s="56">
        <f ca="1">YEAR(TODAY())-YEAR(B2)+IF(TODAY()&gt;=DATE(YEAR(TODAY()),MONTH(B2),DAY(B2)),0,-1)</f>
        <v>58</v>
      </c>
      <c r="E2" s="52">
        <v>170.1</v>
      </c>
      <c r="F2" s="53" t="s">
        <v>39</v>
      </c>
      <c r="G2" s="52">
        <v>56.1</v>
      </c>
      <c r="H2" s="51" t="s">
        <v>41</v>
      </c>
      <c r="I2" s="72">
        <f>ROUND(G3/E3^2,1)</f>
        <v>19.399999999999999</v>
      </c>
    </row>
    <row r="3" spans="1:9" x14ac:dyDescent="0.3">
      <c r="E3" s="51">
        <f>E2/100</f>
        <v>1.7009999999999998</v>
      </c>
      <c r="F3" s="51" t="s">
        <v>40</v>
      </c>
      <c r="G3" s="51">
        <f>G2</f>
        <v>56.1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김형복, ID : H1800207)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14일 14:20:01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170.1</v>
      </c>
      <c r="L12" s="129"/>
      <c r="M12" s="122">
        <f>'개인정보 및 신체계측 입력'!G2</f>
        <v>56.1</v>
      </c>
      <c r="N12" s="123"/>
      <c r="O12" s="118" t="s">
        <v>271</v>
      </c>
      <c r="P12" s="112"/>
      <c r="Q12" s="115">
        <f>'개인정보 및 신체계측 입력'!I2</f>
        <v>19.399999999999999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김형복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63.25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14.542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22.207999999999998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0.7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0.8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16</v>
      </c>
      <c r="L71" s="36" t="s">
        <v>53</v>
      </c>
      <c r="M71" s="36">
        <f>ROUND('DRIs DATA'!K8,1)</f>
        <v>7.3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159.51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319.2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231.52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263.64999999999998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132.38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693.22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338.13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2023-09-14T05:30:18Z</dcterms:modified>
</cp:coreProperties>
</file>