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<sst xmlns="http://schemas.openxmlformats.org/spreadsheetml/2006/main" count="699" uniqueCount="348">
  <si>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</si>
  <si>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</si>
  <si>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</si>
  <si>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</si>
  <si>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</si>
  <si>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</si>
  <si>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</si>
  <si>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</si>
  <si>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</si>
  <si>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</si>
  <si>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</si>
  <si>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</si>
  <si>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</si>
  <si>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</si>
  <si>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</si>
  <si>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</si>
  <si>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</si>
  <si>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</si>
  <si>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</si>
  <si>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</si>
  <si>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</si>
  <si>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</si>
  <si>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</si>
  <si>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</si>
  <si>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</si>
  <si>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</si>
  <si>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</si>
  <si>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</si>
  <si>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</si>
  <si>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</si>
  <si>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</si>
  <si>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</si>
  <si>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</si>
  <si>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</si>
  <si>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</si>
  <si>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</si>
  <si>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</si>
  <si>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</si>
  <si>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</si>
  <si>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</si>
  <si>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</si>
  <si>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</si>
  <si>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</si>
  <si>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</si>
  <si>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</si>
  <si>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</si>
  <si>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</si>
  <si>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</si>
  <si>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</si>
  <si>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</si>
  <si>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</si>
  <si>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</si>
  <si>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</si>
  <si>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</si>
  <si>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</si>
  <si>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</si>
  <si>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</si>
  <si>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</si>
  <si>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</si>
  <si>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</si>
  <si>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</si>
  <si>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</si>
  <si>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</si>
  <si>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</si>
  <si>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</si>
  <si>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</si>
  <si>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</si>
  <si>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</si>
  <si>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</si>
  <si>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</si>
  <si>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</si>
  <si>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</si>
  <si>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</si>
  <si>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</si>
  <si>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</si>
  <si>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</si>
  <si>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</si>
  <si>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</si>
  <si>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</si>
  <si>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</si>
  <si>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</si>
  <si>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</si>
  <si>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</si>
  <si>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</si>
  <si>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</si>
  <si>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</si>
  <si>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</si>
  <si>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</si>
  <si>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</si>
  <si>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</si>
  <si>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</si>
  <si>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</si>
  <si>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</si>
  <si>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</si>
  <si>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</si>
  <si>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</si>
  <si>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</si>
  <si>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</si>
  <si>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</si>
  <si>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</si>
  <si>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</si>
  <si>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</si>
  <si>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</si>
  <si>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</si>
  <si>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</si>
  <si>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</si>
  <si>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</si>
  <si>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</si>
  <si>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</si>
  <si>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</si>
  <si>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</si>
  <si>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</si>
  <si>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</si>
  <si>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</si>
  <si>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</si>
  <si>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</si>
  <si>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</si>
  <si>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</si>
  <si>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</si>
  <si>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</si>
  <si>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</si>
  <si>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</si>
  <si>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</si>
  <si>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</si>
  <si>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</si>
  <si>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</si>
  <si>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</si>
  <si>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</si>
  <si>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</si>
  <si>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</si>
  <si>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</si>
  <si>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</si>
  <si>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</si>
  <si>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</si>
  <si>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</si>
  <si>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</si>
  <si>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</si>
  <si>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</si>
  <si>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</si>
  <si>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</si>
  <si>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</si>
  <si>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</si>
  <si>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</si>
  <si>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</si>
  <si>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</si>
  <si>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</si>
  <si>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</si>
  <si>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</si>
  <si>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</si>
  <si>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</si>
  <si>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</si>
  <si>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</si>
  <si>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</si>
  <si>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</si>
  <si>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</si>
  <si>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</si>
  <si>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</si>
  <si>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</si>
  <si>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</si>
  <si>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</si>
  <si>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</si>
  <si>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</si>
  <si>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</si>
  <si>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</si>
  <si>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</si>
  <si>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</si>
  <si>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</si>
  <si>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</si>
  <si>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</si>
  <si>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</si>
  <si>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</si>
  <si>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</si>
  <si>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</si>
  <si>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</si>
  <si>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</si>
  <si>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</si>
  <si>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</si>
  <si>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</si>
  <si>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</si>
  <si>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</si>
  <si>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</si>
  <si>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</si>
  <si>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</si>
  <si>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</si>
  <si>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</si>
  <si>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</si>
  <si>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</si>
  <si>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</si>
  <si>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</si>
  <si>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</si>
  <si>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</si>
  <si>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</si>
  <si>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</si>
  <si>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</si>
  <si>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</si>
  <si>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</si>
  <si>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</si>
  <si>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</si>
  <si>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</si>
  <si>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</si>
  <si>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</si>
  <si>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</si>
  <si>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</si>
  <si>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</si>
  <si>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</si>
  <si>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</si>
  <si>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</si>
  <si>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</si>
  <si>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</si>
  <si>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</si>
  <si>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</si>
  <si>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</si>
  <si>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</si>
  <si>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</si>
  <si>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</si>
  <si>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</si>
  <si>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</si>
  <si>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</si>
  <si>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</si>
  <si>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</si>
  <si>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</si>
  <si>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</si>
  <si>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</si>
  <si>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</si>
  <si>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</si>
  <si>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</si>
  <si>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</si>
  <si>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</si>
  <si>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</si>
  <si>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</si>
  <si>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</si>
  <si>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</si>
  <si>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</si>
  <si>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</si>
  <si>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</si>
  <si>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</si>
  <si>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</si>
  <si>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</si>
  <si>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</si>
  <si>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</si>
  <si>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</si>
  <si>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</si>
  <si>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</si>
  <si>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</si>
  <si>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</si>
  <si>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</si>
  <si>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</si>
  <si>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</si>
  <si>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</si>
  <si>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</si>
  <si>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</si>
  <si>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</si>
  <si>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</si>
  <si>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</si>
  <si>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</si>
  <si>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</si>
  <si>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</si>
  <si>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</si>
  <si>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</si>
  <si>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</si>
  <si>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</si>
  <si>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</si>
  <si>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</si>
  <si>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</si>
  <si>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</si>
  <si>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</si>
  <si>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</si>
  <si>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</si>
  <si>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</si>
  <si>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</si>
  <si>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</si>
  <si>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</si>
  <si>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</si>
  <si>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</si>
  <si>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</si>
  <si>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</si>
  <si>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H1800214</t>
  </si>
  <si>
    <t>서금숙</t>
  </si>
  <si>
    <t>F</t>
  </si>
  <si>
    <t>정보</t>
    <phoneticPr fontId="1" type="noConversion"/>
  </si>
  <si>
    <t>(설문지 : FFQ 95문항 설문지, 사용자 : 서금숙, ID : H1800214)</t>
  </si>
  <si>
    <t>출력시각</t>
    <phoneticPr fontId="1" type="noConversion"/>
  </si>
  <si>
    <t>2023년 10월 30일 08:45:42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</si>
  <si>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</si>
  <si>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</si>
  <si>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</si>
  <si>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</si>
  <si>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</si>
  <si>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</si>
  <si>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당류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</si>
  <si>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</si>
  <si>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</si>
  <si>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</si>
  <si>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</si>
  <si>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</si>
  <si>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</si>
  <si>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</si>
  <si>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</si>
  <si>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</si>
  <si>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</si>
  <si>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</si>
  <si>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</si>
  <si>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</si>
  <si>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</si>
  <si>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</si>
  <si>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</si>
  <si>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</si>
  <si>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</si>
  <si>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</si>
  <si>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</si>
  <si>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</si>
  <si>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</si>
  <si>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</si>
  <si>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</si>
  <si>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</si>
  <si>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</si>
  <si>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</si>
  <si>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</si>
  <si>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</si>
  <si>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</si>
  <si>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</si>
  <si>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</si>
  <si>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</si>
  <si>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</si>
  <si>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</si>
  <si>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</si>
  <si>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</si>
  <si>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</si>
  <si>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</si>
  <si>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</si>
  <si>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</si>
  <si>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</si>
  <si>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</si>
  <si>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</si>
  <si>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만성질환위험
감소섭취량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</si>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</sst>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70.475239999999999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135216"/>
        <c:axId val="417136392"/>
      </c:barChart>
      <c:catAx>
        <c:axId val="41713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136392"/>
        <c:crosses val="autoZero"/>
        <c:auto val="1"/>
        <c:lblAlgn val="ctr"/>
        <c:lblOffset val="100"/>
        <c:noMultiLvlLbl val="0"/>
      </c:catAx>
      <c:valAx>
        <c:axId val="41713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13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3.0759501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2272"/>
        <c:axId val="522962664"/>
      </c:barChart>
      <c:catAx>
        <c:axId val="52296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2664"/>
        <c:crosses val="autoZero"/>
        <c:auto val="1"/>
        <c:lblAlgn val="ctr"/>
        <c:lblOffset val="100"/>
        <c:noMultiLvlLbl val="0"/>
      </c:catAx>
      <c:valAx>
        <c:axId val="52296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21.112100000000002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6192"/>
        <c:axId val="522965800"/>
      </c:barChart>
      <c:catAx>
        <c:axId val="52296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5800"/>
        <c:crosses val="autoZero"/>
        <c:auto val="1"/>
        <c:lblAlgn val="ctr"/>
        <c:lblOffset val="100"/>
        <c:noMultiLvlLbl val="0"/>
      </c:catAx>
      <c:valAx>
        <c:axId val="52296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1188.7592999999999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0312"/>
        <c:axId val="522963448"/>
      </c:barChart>
      <c:catAx>
        <c:axId val="52296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3448"/>
        <c:crosses val="autoZero"/>
        <c:auto val="1"/>
        <c:lblAlgn val="ctr"/>
        <c:lblOffset val="100"/>
        <c:noMultiLvlLbl val="0"/>
      </c:catAx>
      <c:valAx>
        <c:axId val="52296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2580.9962999999998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1096"/>
        <c:axId val="522964232"/>
      </c:barChart>
      <c:catAx>
        <c:axId val="52296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4232"/>
        <c:crosses val="autoZero"/>
        <c:auto val="1"/>
        <c:lblAlgn val="ctr"/>
        <c:lblOffset val="100"/>
        <c:noMultiLvlLbl val="0"/>
      </c:catAx>
      <c:valAx>
        <c:axId val="5229642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2.8530693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5016"/>
        <c:axId val="522965408"/>
      </c:barChart>
      <c:catAx>
        <c:axId val="52296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5408"/>
        <c:crosses val="autoZero"/>
        <c:auto val="1"/>
        <c:lblAlgn val="ctr"/>
        <c:lblOffset val="100"/>
        <c:noMultiLvlLbl val="0"/>
      </c:catAx>
      <c:valAx>
        <c:axId val="52296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222.91417000000001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6496"/>
        <c:axId val="561103360"/>
      </c:barChart>
      <c:catAx>
        <c:axId val="56110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3360"/>
        <c:crosses val="autoZero"/>
        <c:auto val="1"/>
        <c:lblAlgn val="ctr"/>
        <c:lblOffset val="100"/>
        <c:noMultiLvlLbl val="0"/>
      </c:catAx>
      <c:valAx>
        <c:axId val="56110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10.042491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4144"/>
        <c:axId val="561107280"/>
      </c:barChart>
      <c:catAx>
        <c:axId val="56110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7280"/>
        <c:crosses val="autoZero"/>
        <c:auto val="1"/>
        <c:lblAlgn val="ctr"/>
        <c:lblOffset val="100"/>
        <c:noMultiLvlLbl val="0"/>
      </c:catAx>
      <c:valAx>
        <c:axId val="561107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878.48670000000004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4536"/>
        <c:axId val="561109240"/>
      </c:barChart>
      <c:catAx>
        <c:axId val="56110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9240"/>
        <c:crosses val="autoZero"/>
        <c:auto val="1"/>
        <c:lblAlgn val="ctr"/>
        <c:lblOffset val="100"/>
        <c:noMultiLvlLbl val="0"/>
      </c:catAx>
      <c:valAx>
        <c:axId val="561109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4.6315159999999996E-3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5712"/>
        <c:axId val="561106888"/>
      </c:barChart>
      <c:catAx>
        <c:axId val="56110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6888"/>
        <c:crosses val="autoZero"/>
        <c:auto val="1"/>
        <c:lblAlgn val="ctr"/>
        <c:lblOffset val="100"/>
        <c:noMultiLvlLbl val="0"/>
      </c:catAx>
      <c:valAx>
        <c:axId val="56110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4.1862282999999998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2968"/>
        <c:axId val="561105320"/>
      </c:barChart>
      <c:catAx>
        <c:axId val="56110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5320"/>
        <c:crosses val="autoZero"/>
        <c:auto val="1"/>
        <c:lblAlgn val="ctr"/>
        <c:lblOffset val="100"/>
        <c:noMultiLvlLbl val="0"/>
      </c:catAx>
      <c:valAx>
        <c:axId val="561105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23.679129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73928"/>
        <c:axId val="215775496"/>
      </c:barChart>
      <c:catAx>
        <c:axId val="21577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75496"/>
        <c:crosses val="autoZero"/>
        <c:auto val="1"/>
        <c:lblAlgn val="ctr"/>
        <c:lblOffset val="100"/>
        <c:noMultiLvlLbl val="0"/>
      </c:catAx>
      <c:valAx>
        <c:axId val="215775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7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56.961863999999998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8064"/>
        <c:axId val="561108456"/>
      </c:barChart>
      <c:catAx>
        <c:axId val="56110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8456"/>
        <c:crosses val="autoZero"/>
        <c:auto val="1"/>
        <c:lblAlgn val="ctr"/>
        <c:lblOffset val="100"/>
        <c:noMultiLvlLbl val="0"/>
      </c:catAx>
      <c:valAx>
        <c:axId val="56110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88.255669999999995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8848"/>
        <c:axId val="781927480"/>
      </c:barChart>
      <c:catAx>
        <c:axId val="56110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927480"/>
        <c:crosses val="autoZero"/>
        <c:auto val="1"/>
        <c:lblAlgn val="ctr"/>
        <c:lblOffset val="100"/>
        <c:noMultiLvlLbl val="0"/>
      </c:catAx>
      <c:valAx>
        <c:axId val="78192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0.72</c:v>
                </c:pt>
                <c:pt idx="1">
                  <c:v>5.97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1925912"/>
        <c:axId val="781923560"/>
      </c:barChart>
      <c:catAx>
        <c:axId val="78192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923560"/>
        <c:crosses val="autoZero"/>
        <c:auto val="1"/>
        <c:lblAlgn val="ctr"/>
        <c:lblOffset val="100"/>
        <c:noMultiLvlLbl val="0"/>
      </c:catAx>
      <c:valAx>
        <c:axId val="78192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92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177.62286376953125</c:v>
                </c:pt>
                <c:pt idx="1">
                  <c:v>5.2316877990961075E-2</c:v>
                </c:pt>
                <c:pt idx="2">
                  <c:v>4.5568547248840332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550.90264999999999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924344"/>
        <c:axId val="781929832"/>
      </c:barChart>
      <c:catAx>
        <c:axId val="78192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929832"/>
        <c:crosses val="autoZero"/>
        <c:auto val="1"/>
        <c:lblAlgn val="ctr"/>
        <c:lblOffset val="100"/>
        <c:noMultiLvlLbl val="0"/>
      </c:catAx>
      <c:valAx>
        <c:axId val="78192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92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12.062417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922384"/>
        <c:axId val="781926696"/>
      </c:barChart>
      <c:catAx>
        <c:axId val="78192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926696"/>
        <c:crosses val="autoZero"/>
        <c:auto val="1"/>
        <c:lblAlgn val="ctr"/>
        <c:lblOffset val="100"/>
        <c:noMultiLvlLbl val="0"/>
      </c:catAx>
      <c:valAx>
        <c:axId val="78192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92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72.834000000000003</c:v>
                </c:pt>
                <c:pt idx="1">
                  <c:v>9.3109999999999999</c:v>
                </c:pt>
                <c:pt idx="2">
                  <c:v>17.855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1927088"/>
        <c:axId val="781928656"/>
      </c:barChart>
      <c:catAx>
        <c:axId val="78192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928656"/>
        <c:crosses val="autoZero"/>
        <c:auto val="1"/>
        <c:lblAlgn val="ctr"/>
        <c:lblOffset val="100"/>
        <c:noMultiLvlLbl val="0"/>
      </c:catAx>
      <c:valAx>
        <c:axId val="78192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92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1780.0724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923952"/>
        <c:axId val="781927872"/>
      </c:barChart>
      <c:catAx>
        <c:axId val="78192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927872"/>
        <c:crosses val="autoZero"/>
        <c:auto val="1"/>
        <c:lblAlgn val="ctr"/>
        <c:lblOffset val="100"/>
        <c:noMultiLvlLbl val="0"/>
      </c:catAx>
      <c:valAx>
        <c:axId val="781927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92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79.465429999999998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923168"/>
        <c:axId val="781929048"/>
      </c:barChart>
      <c:catAx>
        <c:axId val="78192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929048"/>
        <c:crosses val="autoZero"/>
        <c:auto val="1"/>
        <c:lblAlgn val="ctr"/>
        <c:lblOffset val="100"/>
        <c:noMultiLvlLbl val="0"/>
      </c:catAx>
      <c:valAx>
        <c:axId val="781929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9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487.29083000000003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563008"/>
        <c:axId val="106566536"/>
      </c:barChart>
      <c:catAx>
        <c:axId val="10656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566536"/>
        <c:crosses val="autoZero"/>
        <c:auto val="1"/>
        <c:lblAlgn val="ctr"/>
        <c:lblOffset val="100"/>
        <c:noMultiLvlLbl val="0"/>
      </c:catAx>
      <c:valAx>
        <c:axId val="10656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5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2.7220702000000001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05888"/>
        <c:axId val="523312160"/>
      </c:barChart>
      <c:catAx>
        <c:axId val="5233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12160"/>
        <c:crosses val="autoZero"/>
        <c:auto val="1"/>
        <c:lblAlgn val="ctr"/>
        <c:lblOffset val="100"/>
        <c:noMultiLvlLbl val="0"/>
      </c:catAx>
      <c:valAx>
        <c:axId val="52331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4706.3509999999997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567320"/>
        <c:axId val="106568496"/>
      </c:barChart>
      <c:catAx>
        <c:axId val="10656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568496"/>
        <c:crosses val="autoZero"/>
        <c:auto val="1"/>
        <c:lblAlgn val="ctr"/>
        <c:lblOffset val="100"/>
        <c:noMultiLvlLbl val="0"/>
      </c:catAx>
      <c:valAx>
        <c:axId val="10656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5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9.6351940000000003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562224"/>
        <c:axId val="106565360"/>
      </c:barChart>
      <c:catAx>
        <c:axId val="10656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565360"/>
        <c:crosses val="autoZero"/>
        <c:auto val="1"/>
        <c:lblAlgn val="ctr"/>
        <c:lblOffset val="100"/>
        <c:noMultiLvlLbl val="0"/>
      </c:catAx>
      <c:valAx>
        <c:axId val="10656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56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0.68033840000000001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567712"/>
        <c:axId val="106565752"/>
      </c:barChart>
      <c:catAx>
        <c:axId val="10656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565752"/>
        <c:crosses val="autoZero"/>
        <c:auto val="1"/>
        <c:lblAlgn val="ctr"/>
        <c:lblOffset val="100"/>
        <c:noMultiLvlLbl val="0"/>
      </c:catAx>
      <c:valAx>
        <c:axId val="10656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5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198.45849999999999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09808"/>
        <c:axId val="523308240"/>
      </c:barChart>
      <c:catAx>
        <c:axId val="52330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08240"/>
        <c:crosses val="autoZero"/>
        <c:auto val="1"/>
        <c:lblAlgn val="ctr"/>
        <c:lblOffset val="100"/>
        <c:noMultiLvlLbl val="0"/>
      </c:catAx>
      <c:valAx>
        <c:axId val="52330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0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1.2308581999999999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575392"/>
        <c:axId val="415576176"/>
      </c:barChart>
      <c:catAx>
        <c:axId val="41557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576176"/>
        <c:crosses val="autoZero"/>
        <c:auto val="1"/>
        <c:lblAlgn val="ctr"/>
        <c:lblOffset val="100"/>
        <c:noMultiLvlLbl val="0"/>
      </c:catAx>
      <c:valAx>
        <c:axId val="41557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5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12.4447975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576568"/>
        <c:axId val="215774712"/>
      </c:barChart>
      <c:catAx>
        <c:axId val="41557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74712"/>
        <c:crosses val="autoZero"/>
        <c:auto val="1"/>
        <c:lblAlgn val="ctr"/>
        <c:lblOffset val="100"/>
        <c:noMultiLvlLbl val="0"/>
      </c:catAx>
      <c:valAx>
        <c:axId val="21577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57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0.68033840000000001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70400"/>
        <c:axId val="214019760"/>
      </c:barChart>
      <c:catAx>
        <c:axId val="2157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019760"/>
        <c:crosses val="autoZero"/>
        <c:auto val="1"/>
        <c:lblAlgn val="ctr"/>
        <c:lblOffset val="100"/>
        <c:noMultiLvlLbl val="0"/>
      </c:catAx>
      <c:valAx>
        <c:axId val="21401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255.46106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6976"/>
        <c:axId val="522966584"/>
      </c:barChart>
      <c:catAx>
        <c:axId val="52296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6584"/>
        <c:crosses val="autoZero"/>
        <c:auto val="1"/>
        <c:lblAlgn val="ctr"/>
        <c:lblOffset val="100"/>
        <c:noMultiLvlLbl val="0"/>
      </c:catAx>
      <c:valAx>
        <c:axId val="52296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4.5568546999999997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1880"/>
        <c:axId val="522960704"/>
      </c:barChart>
      <c:catAx>
        <c:axId val="52296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0704"/>
        <c:crosses val="autoZero"/>
        <c:auto val="1"/>
        <c:lblAlgn val="ctr"/>
        <c:lblOffset val="100"/>
        <c:noMultiLvlLbl val="0"/>
      </c:catAx>
      <c:valAx>
        <c:axId val="52296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서금숙, ID : H1800214)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10월 30일 08:45:42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1780.0724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70.475239999999999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23.679129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72.834000000000003</v>
      </c>
      <c r="G8" s="59">
        <f>'DRIs DATA 입력'!G8</f>
        <v>9.3109999999999999</v>
      </c>
      <c r="H8" s="59">
        <f>'DRIs DATA 입력'!H8</f>
        <v>17.855</v>
      </c>
      <c r="I8" s="46"/>
      <c r="J8" s="59" t="s">
        <v>216</v>
      </c>
      <c r="K8" s="59">
        <f>'DRIs DATA 입력'!K8</f>
        <v>0.72</v>
      </c>
      <c r="L8" s="59">
        <f>'DRIs DATA 입력'!L8</f>
        <v>5.97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550.90264999999999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12.062417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2.7220702000000001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198.45849999999999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79.465429999999998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1.2466716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1.2308581999999999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12.4447975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0.68033840000000001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255.46106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4.5568546999999997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3.0759501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21.112100000000002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487.29083000000003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1188.7592999999999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4706.3509999999997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2580.9962999999998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2.8530693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222.91417000000001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9.6351940000000003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10.042491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878.48670000000004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4.6315159999999996E-3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4.1862282999999998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56.961863999999998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88.255669999999995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33" x14ac:dyDescent="0.3">
      <c r="A3" s="66" t="s">
        <v>283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287</v>
      </c>
      <c r="O4" s="67"/>
      <c r="P4" s="67"/>
      <c r="Q4" s="67"/>
      <c r="R4" s="67"/>
      <c r="S4" s="67"/>
      <c r="U4" s="67" t="s">
        <v>288</v>
      </c>
      <c r="V4" s="67"/>
      <c r="W4" s="67"/>
      <c r="X4" s="67"/>
      <c r="Y4" s="67"/>
      <c r="Z4" s="67"/>
      <c r="AB4" s="67" t="s">
        <v>289</v>
      </c>
      <c r="AC4" s="67"/>
      <c r="AD4" s="67"/>
      <c r="AE4" s="67"/>
      <c r="AF4" s="67"/>
      <c r="AG4" s="67"/>
    </row>
    <row r="5" spans="1:33" x14ac:dyDescent="0.3">
      <c r="A5" s="65"/>
      <c r="B5" s="65" t="s">
        <v>290</v>
      </c>
      <c r="C5" s="65" t="s">
        <v>291</v>
      </c>
      <c r="E5" s="65"/>
      <c r="F5" s="65" t="s">
        <v>292</v>
      </c>
      <c r="G5" s="65" t="s">
        <v>293</v>
      </c>
      <c r="H5" s="65" t="s">
        <v>287</v>
      </c>
      <c r="J5" s="65"/>
      <c r="K5" s="65" t="s">
        <v>294</v>
      </c>
      <c r="L5" s="65" t="s">
        <v>295</v>
      </c>
      <c r="N5" s="65"/>
      <c r="O5" s="65" t="s">
        <v>296</v>
      </c>
      <c r="P5" s="65" t="s">
        <v>297</v>
      </c>
      <c r="Q5" s="65" t="s">
        <v>298</v>
      </c>
      <c r="R5" s="65" t="s">
        <v>299</v>
      </c>
      <c r="S5" s="65" t="s">
        <v>291</v>
      </c>
      <c r="U5" s="65"/>
      <c r="V5" s="65" t="s">
        <v>296</v>
      </c>
      <c r="W5" s="65" t="s">
        <v>297</v>
      </c>
      <c r="X5" s="65" t="s">
        <v>298</v>
      </c>
      <c r="Y5" s="65" t="s">
        <v>299</v>
      </c>
      <c r="Z5" s="65" t="s">
        <v>291</v>
      </c>
      <c r="AB5" s="65"/>
      <c r="AC5" s="65" t="s">
        <v>300</v>
      </c>
      <c r="AD5" s="65" t="s">
        <v>301</v>
      </c>
      <c r="AE5" s="65" t="s">
        <v>289</v>
      </c>
      <c r="AF5" s="65" t="s">
        <v>302</v>
      </c>
      <c r="AG5" s="65" t="s">
        <v>303</v>
      </c>
    </row>
    <row r="6" spans="1:33" x14ac:dyDescent="0.3">
      <c r="A6" s="65" t="s">
        <v>284</v>
      </c>
      <c r="B6" s="65">
        <v>1800</v>
      </c>
      <c r="C6" s="65">
        <v>1780.0724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305</v>
      </c>
      <c r="O6" s="65">
        <v>40</v>
      </c>
      <c r="P6" s="65">
        <v>50</v>
      </c>
      <c r="Q6" s="65">
        <v>0</v>
      </c>
      <c r="R6" s="65">
        <v>0</v>
      </c>
      <c r="S6" s="65">
        <v>70.475239999999999</v>
      </c>
      <c r="U6" s="65" t="s">
        <v>306</v>
      </c>
      <c r="V6" s="65">
        <v>0</v>
      </c>
      <c r="W6" s="65">
        <v>0</v>
      </c>
      <c r="X6" s="65">
        <v>20</v>
      </c>
      <c r="Y6" s="65">
        <v>0</v>
      </c>
      <c r="Z6" s="65">
        <v>23.679129</v>
      </c>
      <c r="AB6" s="65" t="s">
        <v>307</v>
      </c>
      <c r="AC6" s="65">
        <v>1800</v>
      </c>
      <c r="AD6" s="65">
        <v>1780.0724</v>
      </c>
      <c r="AE6" s="65">
        <v>87.859764099121094</v>
      </c>
      <c r="AF6" s="65">
        <v>21.964941</v>
      </c>
      <c r="AG6" s="65">
        <v>4.9357410803318231</v>
      </c>
    </row>
    <row r="7" spans="1:33" x14ac:dyDescent="0.3">
      <c r="E7" s="65" t="s">
        <v>308</v>
      </c>
      <c r="F7" s="65">
        <v>65</v>
      </c>
      <c r="G7" s="65">
        <v>30</v>
      </c>
      <c r="H7" s="65">
        <v>20</v>
      </c>
      <c r="J7" s="65" t="s">
        <v>308</v>
      </c>
      <c r="K7" s="65">
        <v>1</v>
      </c>
      <c r="L7" s="65">
        <v>10</v>
      </c>
    </row>
    <row r="8" spans="1:33" x14ac:dyDescent="0.3">
      <c r="E8" s="65" t="s">
        <v>309</v>
      </c>
      <c r="F8" s="65">
        <v>72.834000000000003</v>
      </c>
      <c r="G8" s="65">
        <v>9.3109999999999999</v>
      </c>
      <c r="H8" s="65">
        <v>17.855</v>
      </c>
      <c r="J8" s="65" t="s">
        <v>309</v>
      </c>
      <c r="K8" s="65">
        <v>0.72</v>
      </c>
      <c r="L8" s="65">
        <v>5.97</v>
      </c>
    </row>
    <row r="13" spans="1:33" x14ac:dyDescent="0.3">
      <c r="A13" s="66" t="s">
        <v>310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311</v>
      </c>
      <c r="B14" s="67"/>
      <c r="C14" s="67"/>
      <c r="D14" s="67"/>
      <c r="E14" s="67"/>
      <c r="F14" s="67"/>
      <c r="H14" s="67" t="s">
        <v>312</v>
      </c>
      <c r="I14" s="67"/>
      <c r="J14" s="67"/>
      <c r="K14" s="67"/>
      <c r="L14" s="67"/>
      <c r="M14" s="67"/>
      <c r="O14" s="67" t="s">
        <v>313</v>
      </c>
      <c r="P14" s="67"/>
      <c r="Q14" s="67"/>
      <c r="R14" s="67"/>
      <c r="S14" s="67"/>
      <c r="T14" s="67"/>
      <c r="V14" s="67" t="s">
        <v>314</v>
      </c>
      <c r="W14" s="67"/>
      <c r="X14" s="67"/>
      <c r="Y14" s="67"/>
      <c r="Z14" s="67"/>
      <c r="AA14" s="67"/>
    </row>
    <row r="15" spans="1:33" x14ac:dyDescent="0.3">
      <c r="A15" s="65"/>
      <c r="B15" s="65" t="s">
        <v>296</v>
      </c>
      <c r="C15" s="65" t="s">
        <v>297</v>
      </c>
      <c r="D15" s="65" t="s">
        <v>298</v>
      </c>
      <c r="E15" s="65" t="s">
        <v>299</v>
      </c>
      <c r="F15" s="65" t="s">
        <v>291</v>
      </c>
      <c r="H15" s="65"/>
      <c r="I15" s="65" t="s">
        <v>296</v>
      </c>
      <c r="J15" s="65" t="s">
        <v>297</v>
      </c>
      <c r="K15" s="65" t="s">
        <v>298</v>
      </c>
      <c r="L15" s="65" t="s">
        <v>299</v>
      </c>
      <c r="M15" s="65" t="s">
        <v>291</v>
      </c>
      <c r="O15" s="65"/>
      <c r="P15" s="65" t="s">
        <v>296</v>
      </c>
      <c r="Q15" s="65" t="s">
        <v>297</v>
      </c>
      <c r="R15" s="65" t="s">
        <v>298</v>
      </c>
      <c r="S15" s="65" t="s">
        <v>299</v>
      </c>
      <c r="T15" s="65" t="s">
        <v>291</v>
      </c>
      <c r="V15" s="65"/>
      <c r="W15" s="65" t="s">
        <v>296</v>
      </c>
      <c r="X15" s="65" t="s">
        <v>297</v>
      </c>
      <c r="Y15" s="65" t="s">
        <v>298</v>
      </c>
      <c r="Z15" s="65" t="s">
        <v>299</v>
      </c>
      <c r="AA15" s="65" t="s">
        <v>291</v>
      </c>
    </row>
    <row r="16" spans="1:33" x14ac:dyDescent="0.3">
      <c r="A16" s="65" t="s">
        <v>315</v>
      </c>
      <c r="B16" s="65">
        <v>430</v>
      </c>
      <c r="C16" s="65">
        <v>600</v>
      </c>
      <c r="D16" s="65">
        <v>0</v>
      </c>
      <c r="E16" s="65">
        <v>3000</v>
      </c>
      <c r="F16" s="65">
        <v>550.90264999999999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12.062417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2.7220702000000001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198.45849999999999</v>
      </c>
    </row>
    <row r="23" spans="1:62" x14ac:dyDescent="0.3">
      <c r="A23" s="66" t="s">
        <v>316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317</v>
      </c>
      <c r="B24" s="67"/>
      <c r="C24" s="67"/>
      <c r="D24" s="67"/>
      <c r="E24" s="67"/>
      <c r="F24" s="67"/>
      <c r="H24" s="67" t="s">
        <v>318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320</v>
      </c>
      <c r="W24" s="67"/>
      <c r="X24" s="67"/>
      <c r="Y24" s="67"/>
      <c r="Z24" s="67"/>
      <c r="AA24" s="67"/>
      <c r="AC24" s="67" t="s">
        <v>321</v>
      </c>
      <c r="AD24" s="67"/>
      <c r="AE24" s="67"/>
      <c r="AF24" s="67"/>
      <c r="AG24" s="67"/>
      <c r="AH24" s="67"/>
      <c r="AJ24" s="67" t="s">
        <v>322</v>
      </c>
      <c r="AK24" s="67"/>
      <c r="AL24" s="67"/>
      <c r="AM24" s="67"/>
      <c r="AN24" s="67"/>
      <c r="AO24" s="67"/>
      <c r="AQ24" s="67" t="s">
        <v>323</v>
      </c>
      <c r="AR24" s="67"/>
      <c r="AS24" s="67"/>
      <c r="AT24" s="67"/>
      <c r="AU24" s="67"/>
      <c r="AV24" s="67"/>
      <c r="AX24" s="67" t="s">
        <v>324</v>
      </c>
      <c r="AY24" s="67"/>
      <c r="AZ24" s="67"/>
      <c r="BA24" s="67"/>
      <c r="BB24" s="67"/>
      <c r="BC24" s="67"/>
      <c r="BE24" s="67" t="s">
        <v>325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296</v>
      </c>
      <c r="C25" s="65" t="s">
        <v>297</v>
      </c>
      <c r="D25" s="65" t="s">
        <v>298</v>
      </c>
      <c r="E25" s="65" t="s">
        <v>299</v>
      </c>
      <c r="F25" s="65" t="s">
        <v>291</v>
      </c>
      <c r="H25" s="65"/>
      <c r="I25" s="65" t="s">
        <v>296</v>
      </c>
      <c r="J25" s="65" t="s">
        <v>297</v>
      </c>
      <c r="K25" s="65" t="s">
        <v>298</v>
      </c>
      <c r="L25" s="65" t="s">
        <v>299</v>
      </c>
      <c r="M25" s="65" t="s">
        <v>291</v>
      </c>
      <c r="O25" s="65"/>
      <c r="P25" s="65" t="s">
        <v>296</v>
      </c>
      <c r="Q25" s="65" t="s">
        <v>297</v>
      </c>
      <c r="R25" s="65" t="s">
        <v>298</v>
      </c>
      <c r="S25" s="65" t="s">
        <v>299</v>
      </c>
      <c r="T25" s="65" t="s">
        <v>291</v>
      </c>
      <c r="V25" s="65"/>
      <c r="W25" s="65" t="s">
        <v>296</v>
      </c>
      <c r="X25" s="65" t="s">
        <v>297</v>
      </c>
      <c r="Y25" s="65" t="s">
        <v>298</v>
      </c>
      <c r="Z25" s="65" t="s">
        <v>299</v>
      </c>
      <c r="AA25" s="65" t="s">
        <v>291</v>
      </c>
      <c r="AC25" s="65"/>
      <c r="AD25" s="65" t="s">
        <v>296</v>
      </c>
      <c r="AE25" s="65" t="s">
        <v>297</v>
      </c>
      <c r="AF25" s="65" t="s">
        <v>298</v>
      </c>
      <c r="AG25" s="65" t="s">
        <v>299</v>
      </c>
      <c r="AH25" s="65" t="s">
        <v>291</v>
      </c>
      <c r="AJ25" s="65"/>
      <c r="AK25" s="65" t="s">
        <v>296</v>
      </c>
      <c r="AL25" s="65" t="s">
        <v>297</v>
      </c>
      <c r="AM25" s="65" t="s">
        <v>298</v>
      </c>
      <c r="AN25" s="65" t="s">
        <v>299</v>
      </c>
      <c r="AO25" s="65" t="s">
        <v>291</v>
      </c>
      <c r="AQ25" s="65"/>
      <c r="AR25" s="65" t="s">
        <v>296</v>
      </c>
      <c r="AS25" s="65" t="s">
        <v>297</v>
      </c>
      <c r="AT25" s="65" t="s">
        <v>298</v>
      </c>
      <c r="AU25" s="65" t="s">
        <v>299</v>
      </c>
      <c r="AV25" s="65" t="s">
        <v>291</v>
      </c>
      <c r="AX25" s="65"/>
      <c r="AY25" s="65" t="s">
        <v>296</v>
      </c>
      <c r="AZ25" s="65" t="s">
        <v>297</v>
      </c>
      <c r="BA25" s="65" t="s">
        <v>298</v>
      </c>
      <c r="BB25" s="65" t="s">
        <v>299</v>
      </c>
      <c r="BC25" s="65" t="s">
        <v>291</v>
      </c>
      <c r="BE25" s="65"/>
      <c r="BF25" s="65" t="s">
        <v>296</v>
      </c>
      <c r="BG25" s="65" t="s">
        <v>297</v>
      </c>
      <c r="BH25" s="65" t="s">
        <v>298</v>
      </c>
      <c r="BI25" s="65" t="s">
        <v>299</v>
      </c>
      <c r="BJ25" s="65" t="s">
        <v>291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79.465429999999998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1.2466716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1.2308581999999999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12.4447975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0.68033840000000001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255.46106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4.5568546999999997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3.0759501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21.112100000000002</v>
      </c>
    </row>
    <row r="33" spans="1:62" x14ac:dyDescent="0.3">
      <c r="A33" s="66" t="s">
        <v>327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328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330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296</v>
      </c>
      <c r="C35" s="65" t="s">
        <v>297</v>
      </c>
      <c r="D35" s="65" t="s">
        <v>298</v>
      </c>
      <c r="E35" s="65" t="s">
        <v>299</v>
      </c>
      <c r="F35" s="65" t="s">
        <v>291</v>
      </c>
      <c r="H35" s="65"/>
      <c r="I35" s="65" t="s">
        <v>296</v>
      </c>
      <c r="J35" s="65" t="s">
        <v>297</v>
      </c>
      <c r="K35" s="65" t="s">
        <v>298</v>
      </c>
      <c r="L35" s="65" t="s">
        <v>299</v>
      </c>
      <c r="M35" s="65" t="s">
        <v>291</v>
      </c>
      <c r="O35" s="65"/>
      <c r="P35" s="65" t="s">
        <v>296</v>
      </c>
      <c r="Q35" s="65" t="s">
        <v>297</v>
      </c>
      <c r="R35" s="65" t="s">
        <v>298</v>
      </c>
      <c r="S35" s="64" t="s">
        <v>334</v>
      </c>
      <c r="T35" s="65" t="s">
        <v>291</v>
      </c>
      <c r="V35" s="65"/>
      <c r="W35" s="65" t="s">
        <v>296</v>
      </c>
      <c r="X35" s="65" t="s">
        <v>297</v>
      </c>
      <c r="Y35" s="65" t="s">
        <v>298</v>
      </c>
      <c r="Z35" s="65" t="s">
        <v>299</v>
      </c>
      <c r="AA35" s="65" t="s">
        <v>291</v>
      </c>
      <c r="AC35" s="65"/>
      <c r="AD35" s="65" t="s">
        <v>296</v>
      </c>
      <c r="AE35" s="65" t="s">
        <v>297</v>
      </c>
      <c r="AF35" s="65" t="s">
        <v>298</v>
      </c>
      <c r="AG35" s="65" t="s">
        <v>299</v>
      </c>
      <c r="AH35" s="65" t="s">
        <v>291</v>
      </c>
      <c r="AJ35" s="65"/>
      <c r="AK35" s="65" t="s">
        <v>296</v>
      </c>
      <c r="AL35" s="65" t="s">
        <v>297</v>
      </c>
      <c r="AM35" s="65" t="s">
        <v>298</v>
      </c>
      <c r="AN35" s="65" t="s">
        <v>299</v>
      </c>
      <c r="AO35" s="65" t="s">
        <v>291</v>
      </c>
    </row>
    <row r="36" spans="1:62" x14ac:dyDescent="0.3">
      <c r="A36" s="65" t="s">
        <v>17</v>
      </c>
      <c r="B36" s="65">
        <v>600</v>
      </c>
      <c r="C36" s="65">
        <v>800</v>
      </c>
      <c r="D36" s="65">
        <v>0</v>
      </c>
      <c r="E36" s="65">
        <v>2000</v>
      </c>
      <c r="F36" s="65">
        <v>487.29083000000003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1188.7592999999999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4706.3509999999997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2580.9962999999998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2.8530693</v>
      </c>
      <c r="AJ36" s="65" t="s">
        <v>22</v>
      </c>
      <c r="AK36" s="65">
        <v>240</v>
      </c>
      <c r="AL36" s="65">
        <v>280</v>
      </c>
      <c r="AM36" s="65">
        <v>0</v>
      </c>
      <c r="AN36" s="65">
        <v>350</v>
      </c>
      <c r="AO36" s="65">
        <v>222.91417000000001</v>
      </c>
    </row>
    <row r="43" spans="1:62" x14ac:dyDescent="0.3">
      <c r="A43" s="66" t="s">
        <v>335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336</v>
      </c>
      <c r="B44" s="67"/>
      <c r="C44" s="67"/>
      <c r="D44" s="67"/>
      <c r="E44" s="67"/>
      <c r="F44" s="67"/>
      <c r="H44" s="67" t="s">
        <v>337</v>
      </c>
      <c r="I44" s="67"/>
      <c r="J44" s="67"/>
      <c r="K44" s="67"/>
      <c r="L44" s="67"/>
      <c r="M44" s="67"/>
      <c r="O44" s="67" t="s">
        <v>338</v>
      </c>
      <c r="P44" s="67"/>
      <c r="Q44" s="67"/>
      <c r="R44" s="67"/>
      <c r="S44" s="67"/>
      <c r="T44" s="67"/>
      <c r="V44" s="67" t="s">
        <v>339</v>
      </c>
      <c r="W44" s="67"/>
      <c r="X44" s="67"/>
      <c r="Y44" s="67"/>
      <c r="Z44" s="67"/>
      <c r="AA44" s="67"/>
      <c r="AC44" s="67" t="s">
        <v>340</v>
      </c>
      <c r="AD44" s="67"/>
      <c r="AE44" s="67"/>
      <c r="AF44" s="67"/>
      <c r="AG44" s="67"/>
      <c r="AH44" s="67"/>
      <c r="AJ44" s="67" t="s">
        <v>341</v>
      </c>
      <c r="AK44" s="67"/>
      <c r="AL44" s="67"/>
      <c r="AM44" s="67"/>
      <c r="AN44" s="67"/>
      <c r="AO44" s="67"/>
      <c r="AQ44" s="67" t="s">
        <v>342</v>
      </c>
      <c r="AR44" s="67"/>
      <c r="AS44" s="67"/>
      <c r="AT44" s="67"/>
      <c r="AU44" s="67"/>
      <c r="AV44" s="67"/>
      <c r="AX44" s="67" t="s">
        <v>343</v>
      </c>
      <c r="AY44" s="67"/>
      <c r="AZ44" s="67"/>
      <c r="BA44" s="67"/>
      <c r="BB44" s="67"/>
      <c r="BC44" s="67"/>
      <c r="BE44" s="67" t="s">
        <v>344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296</v>
      </c>
      <c r="C45" s="65" t="s">
        <v>297</v>
      </c>
      <c r="D45" s="65" t="s">
        <v>298</v>
      </c>
      <c r="E45" s="65" t="s">
        <v>299</v>
      </c>
      <c r="F45" s="65" t="s">
        <v>291</v>
      </c>
      <c r="H45" s="65"/>
      <c r="I45" s="65" t="s">
        <v>296</v>
      </c>
      <c r="J45" s="65" t="s">
        <v>297</v>
      </c>
      <c r="K45" s="65" t="s">
        <v>298</v>
      </c>
      <c r="L45" s="65" t="s">
        <v>299</v>
      </c>
      <c r="M45" s="65" t="s">
        <v>291</v>
      </c>
      <c r="O45" s="65"/>
      <c r="P45" s="65" t="s">
        <v>296</v>
      </c>
      <c r="Q45" s="65" t="s">
        <v>297</v>
      </c>
      <c r="R45" s="65" t="s">
        <v>298</v>
      </c>
      <c r="S45" s="65" t="s">
        <v>299</v>
      </c>
      <c r="T45" s="65" t="s">
        <v>291</v>
      </c>
      <c r="V45" s="65"/>
      <c r="W45" s="65" t="s">
        <v>296</v>
      </c>
      <c r="X45" s="65" t="s">
        <v>297</v>
      </c>
      <c r="Y45" s="65" t="s">
        <v>298</v>
      </c>
      <c r="Z45" s="65" t="s">
        <v>299</v>
      </c>
      <c r="AA45" s="65" t="s">
        <v>291</v>
      </c>
      <c r="AC45" s="65"/>
      <c r="AD45" s="65" t="s">
        <v>296</v>
      </c>
      <c r="AE45" s="65" t="s">
        <v>297</v>
      </c>
      <c r="AF45" s="65" t="s">
        <v>298</v>
      </c>
      <c r="AG45" s="65" t="s">
        <v>299</v>
      </c>
      <c r="AH45" s="65" t="s">
        <v>291</v>
      </c>
      <c r="AJ45" s="65"/>
      <c r="AK45" s="65" t="s">
        <v>296</v>
      </c>
      <c r="AL45" s="65" t="s">
        <v>297</v>
      </c>
      <c r="AM45" s="65" t="s">
        <v>298</v>
      </c>
      <c r="AN45" s="65" t="s">
        <v>299</v>
      </c>
      <c r="AO45" s="65" t="s">
        <v>291</v>
      </c>
      <c r="AQ45" s="65"/>
      <c r="AR45" s="65" t="s">
        <v>296</v>
      </c>
      <c r="AS45" s="65" t="s">
        <v>297</v>
      </c>
      <c r="AT45" s="65" t="s">
        <v>298</v>
      </c>
      <c r="AU45" s="65" t="s">
        <v>299</v>
      </c>
      <c r="AV45" s="65" t="s">
        <v>291</v>
      </c>
      <c r="AX45" s="65"/>
      <c r="AY45" s="65" t="s">
        <v>296</v>
      </c>
      <c r="AZ45" s="65" t="s">
        <v>297</v>
      </c>
      <c r="BA45" s="65" t="s">
        <v>298</v>
      </c>
      <c r="BB45" s="65" t="s">
        <v>299</v>
      </c>
      <c r="BC45" s="65" t="s">
        <v>291</v>
      </c>
      <c r="BE45" s="65"/>
      <c r="BF45" s="65" t="s">
        <v>296</v>
      </c>
      <c r="BG45" s="65" t="s">
        <v>297</v>
      </c>
      <c r="BH45" s="65" t="s">
        <v>298</v>
      </c>
      <c r="BI45" s="65" t="s">
        <v>299</v>
      </c>
      <c r="BJ45" s="65" t="s">
        <v>291</v>
      </c>
    </row>
    <row r="46" spans="1:62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9.6351940000000003</v>
      </c>
      <c r="H46" s="65" t="s">
        <v>24</v>
      </c>
      <c r="I46" s="65">
        <v>6</v>
      </c>
      <c r="J46" s="65">
        <v>8</v>
      </c>
      <c r="K46" s="65">
        <v>0</v>
      </c>
      <c r="L46" s="65">
        <v>35</v>
      </c>
      <c r="M46" s="65">
        <v>10.042491</v>
      </c>
      <c r="O46" s="65" t="s">
        <v>345</v>
      </c>
      <c r="P46" s="65">
        <v>500</v>
      </c>
      <c r="Q46" s="65">
        <v>650</v>
      </c>
      <c r="R46" s="65">
        <v>0</v>
      </c>
      <c r="S46" s="65">
        <v>10000</v>
      </c>
      <c r="T46" s="65">
        <v>878.48670000000004</v>
      </c>
      <c r="V46" s="65" t="s">
        <v>29</v>
      </c>
      <c r="W46" s="65">
        <v>0</v>
      </c>
      <c r="X46" s="65">
        <v>0</v>
      </c>
      <c r="Y46" s="65">
        <v>2.6</v>
      </c>
      <c r="Z46" s="65">
        <v>10</v>
      </c>
      <c r="AA46" s="65">
        <v>4.6315159999999996E-3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4.1862282999999998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56.961863999999998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88.255669999999995</v>
      </c>
      <c r="AX46" s="65" t="s">
        <v>346</v>
      </c>
      <c r="AY46" s="65"/>
      <c r="AZ46" s="65"/>
      <c r="BA46" s="65"/>
      <c r="BB46" s="65"/>
      <c r="BC46" s="65"/>
      <c r="BE46" s="65" t="s">
        <v>347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G24" sqref="G24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276</v>
      </c>
      <c r="B2" s="61" t="s">
        <v>277</v>
      </c>
      <c r="C2" s="61" t="s">
        <v>278</v>
      </c>
      <c r="D2" s="61">
        <v>60</v>
      </c>
      <c r="E2" s="61">
        <v>1780.0723876953125</v>
      </c>
      <c r="F2" s="61">
        <v>287.47409057617187</v>
      </c>
      <c r="G2" s="61">
        <v>36.749809265136719</v>
      </c>
      <c r="H2" s="61">
        <v>15.113053321838379</v>
      </c>
      <c r="I2" s="61">
        <v>21.636754989624023</v>
      </c>
      <c r="J2" s="61">
        <v>70.475242614746094</v>
      </c>
      <c r="K2" s="61">
        <v>40.915386199951172</v>
      </c>
      <c r="L2" s="61">
        <v>29.559854507446289</v>
      </c>
      <c r="M2" s="61">
        <v>23.679128646850586</v>
      </c>
      <c r="N2" s="61">
        <v>3.3720729351043701</v>
      </c>
      <c r="O2" s="61">
        <v>12.11782169342041</v>
      </c>
      <c r="P2" s="61">
        <v>21.964941024780273</v>
      </c>
      <c r="Q2" s="61">
        <v>6.5798988342285156</v>
      </c>
      <c r="R2" s="61">
        <v>6.3084149360656738</v>
      </c>
      <c r="S2" s="61">
        <v>5.9466109275817871</v>
      </c>
      <c r="T2" s="61">
        <v>0.16531138122081757</v>
      </c>
      <c r="U2" s="61">
        <v>2.2730557918548584</v>
      </c>
      <c r="V2" s="61">
        <v>6.1645984649658203E-2</v>
      </c>
      <c r="W2" s="61">
        <v>703.8878173828125</v>
      </c>
      <c r="X2" s="61">
        <v>20.438814163208008</v>
      </c>
      <c r="Y2" s="61">
        <v>298.52362060546875</v>
      </c>
      <c r="Z2" s="61">
        <v>550.90264892578125</v>
      </c>
      <c r="AA2" s="61">
        <v>46.144016265869141</v>
      </c>
      <c r="AB2" s="61">
        <v>3028.552978515625</v>
      </c>
      <c r="AC2" s="61">
        <v>2.7220702171325684</v>
      </c>
      <c r="AD2" s="61">
        <v>1.078892033547163E-3</v>
      </c>
      <c r="AE2" s="61">
        <v>2.6742119789123535</v>
      </c>
      <c r="AF2" s="61">
        <v>12.062417030334473</v>
      </c>
      <c r="AG2" s="61">
        <v>5.0156302452087402</v>
      </c>
      <c r="AH2" s="61">
        <v>4.1243267059326172</v>
      </c>
      <c r="AI2" s="61">
        <v>0.18995238840579987</v>
      </c>
      <c r="AJ2" s="61">
        <v>6.8173666000366211</v>
      </c>
      <c r="AK2" s="61">
        <v>2.7380778789520264</v>
      </c>
      <c r="AL2" s="61">
        <v>0.10192546248435974</v>
      </c>
      <c r="AM2" s="61">
        <v>4.0905959904193878E-2</v>
      </c>
      <c r="AN2" s="61">
        <v>6.430497020483017E-2</v>
      </c>
      <c r="AO2" s="61">
        <v>4.5686108060181141E-3</v>
      </c>
      <c r="AP2" s="61">
        <v>198.45849609375</v>
      </c>
      <c r="AQ2" s="61">
        <v>178.90388488769531</v>
      </c>
      <c r="AR2" s="61">
        <v>2.3186593055725098</v>
      </c>
      <c r="AS2" s="61">
        <v>79.465431213378906</v>
      </c>
      <c r="AT2" s="61">
        <v>1.2466715574264526</v>
      </c>
      <c r="AU2" s="61">
        <v>1.2308582067489624</v>
      </c>
      <c r="AV2" s="61">
        <v>12.444797515869141</v>
      </c>
      <c r="AW2" s="61">
        <v>9.783329963684082</v>
      </c>
      <c r="AX2" s="61">
        <v>1.0951277017593384</v>
      </c>
      <c r="AY2" s="61">
        <v>2.9658708572387695</v>
      </c>
      <c r="AZ2" s="61">
        <v>0.68033838272094727</v>
      </c>
      <c r="BA2" s="61">
        <v>255.4610595703125</v>
      </c>
      <c r="BB2" s="61">
        <v>177.62286376953125</v>
      </c>
      <c r="BC2" s="61">
        <v>5.2316877990961075E-2</v>
      </c>
      <c r="BD2" s="61">
        <v>4.5568547248840332</v>
      </c>
      <c r="BE2" s="61">
        <v>3.0759501457214355</v>
      </c>
      <c r="BF2" s="61">
        <v>21.112100601196289</v>
      </c>
      <c r="BG2" s="61">
        <v>0.11064659059047699</v>
      </c>
      <c r="BH2" s="61">
        <v>487.29083251953125</v>
      </c>
      <c r="BI2" s="61">
        <v>349.21923828125</v>
      </c>
      <c r="BJ2" s="61">
        <v>138.07157897949219</v>
      </c>
      <c r="BK2" s="61">
        <v>1188.75927734375</v>
      </c>
      <c r="BL2" s="61">
        <v>4706.35107421875</v>
      </c>
      <c r="BM2" s="61">
        <v>2.8530693054199219</v>
      </c>
      <c r="BN2" s="61">
        <v>2580.996337890625</v>
      </c>
      <c r="BO2" s="61">
        <v>222.91416931152344</v>
      </c>
      <c r="BP2" s="61">
        <v>9.6351938247680664</v>
      </c>
      <c r="BQ2" s="61">
        <v>7.1882801055908203</v>
      </c>
      <c r="BR2" s="61">
        <v>2.446913480758667</v>
      </c>
      <c r="BS2" s="61">
        <v>10.04249095916748</v>
      </c>
      <c r="BT2" s="61">
        <v>878.4866943359375</v>
      </c>
      <c r="BU2" s="61">
        <v>4.631516057997942E-3</v>
      </c>
      <c r="BV2" s="61">
        <v>4.1862282752990723</v>
      </c>
      <c r="BW2" s="61">
        <v>56.961864471435547</v>
      </c>
      <c r="BX2" s="61">
        <v>88.255668640136719</v>
      </c>
      <c r="BY2" s="61">
        <v>0</v>
      </c>
      <c r="BZ2" s="61">
        <v>69.578102111816406</v>
      </c>
      <c r="CA2" s="61">
        <v>152.13589477539062</v>
      </c>
      <c r="CB2" s="61">
        <v>31.722013473510742</v>
      </c>
      <c r="CC2" s="61">
        <v>7.7284145355224609</v>
      </c>
      <c r="CD2" s="61">
        <v>9.597869873046875</v>
      </c>
      <c r="CE2" s="61">
        <v>14.229774475097656</v>
      </c>
      <c r="CF2" s="61">
        <v>12.748764991760254</v>
      </c>
      <c r="CG2" s="61">
        <v>1.6129525899887085</v>
      </c>
      <c r="CH2" s="61">
        <v>12.612641334533691</v>
      </c>
      <c r="CI2" s="61">
        <v>1.4578464441001415E-2</v>
      </c>
      <c r="CJ2" s="61">
        <v>7.4500525370240211E-3</v>
      </c>
      <c r="CK2" s="61">
        <v>4.3537593446671963E-3</v>
      </c>
      <c r="CL2" s="61">
        <v>1.339876651763916E-2</v>
      </c>
      <c r="CM2" s="61">
        <v>8.8311993749812245E-5</v>
      </c>
      <c r="CN2" s="61">
        <v>2.4125406518578529E-2</v>
      </c>
      <c r="CO2" s="61">
        <v>4.5289943227544427E-4</v>
      </c>
      <c r="CP2" s="61">
        <v>0.29328614473342896</v>
      </c>
      <c r="CQ2" s="61">
        <v>8.0839004367589951E-3</v>
      </c>
      <c r="CR2" s="61">
        <v>1.0885074734687805E-2</v>
      </c>
      <c r="CS2" s="61">
        <v>5.0621938705444336</v>
      </c>
      <c r="CT2" s="61">
        <v>0.26184016466140747</v>
      </c>
      <c r="CU2" s="61">
        <v>4.2169895023107529E-2</v>
      </c>
      <c r="CV2" s="61">
        <v>1.0681595886126161E-3</v>
      </c>
      <c r="CW2" s="61">
        <v>2.0547304153442383</v>
      </c>
      <c r="CX2" s="61">
        <v>8.7948112487792969</v>
      </c>
      <c r="CY2" s="61">
        <v>0.39702203869819641</v>
      </c>
      <c r="CZ2" s="61">
        <v>11.737700462341309</v>
      </c>
      <c r="DA2" s="61">
        <v>1.0114401578903198</v>
      </c>
      <c r="DB2" s="61">
        <v>0.80361241102218628</v>
      </c>
      <c r="DC2" s="61">
        <v>0</v>
      </c>
      <c r="DD2" s="61">
        <v>6.8175360560417175E-2</v>
      </c>
      <c r="DE2" s="61">
        <v>0.12148545682430267</v>
      </c>
      <c r="DF2" s="61">
        <v>3.0800649896264076E-2</v>
      </c>
      <c r="DG2" s="61">
        <v>6.6644968464970589E-3</v>
      </c>
      <c r="DH2" s="61">
        <v>1.0925537906587124E-2</v>
      </c>
      <c r="DI2" s="61">
        <v>0</v>
      </c>
      <c r="DJ2" s="61">
        <v>2.9299331828951836E-2</v>
      </c>
      <c r="DK2" s="61">
        <v>0.18189319968223572</v>
      </c>
      <c r="DL2" s="61">
        <v>4.4977054931223392E-3</v>
      </c>
      <c r="DM2" s="61">
        <v>5.0204548984766006E-2</v>
      </c>
      <c r="DN2" s="61">
        <v>5.0454549491405487E-3</v>
      </c>
      <c r="DO2" s="61">
        <v>4.1919760406017303E-3</v>
      </c>
      <c r="DP2" s="61">
        <v>1.7261043190956116E-2</v>
      </c>
      <c r="DQ2" s="61">
        <v>0</v>
      </c>
      <c r="DR2" s="61">
        <v>0.39581996202468872</v>
      </c>
      <c r="DS2" s="61">
        <v>5.0310403108596802E-2</v>
      </c>
      <c r="DT2" s="61">
        <v>2.5954745709896088E-2</v>
      </c>
      <c r="DU2" s="61">
        <v>9.1992132365703583E-3</v>
      </c>
      <c r="DV2" s="61">
        <v>0.16649928689002991</v>
      </c>
      <c r="DW2" s="61">
        <v>3.154342994093895E-2</v>
      </c>
      <c r="DX2" s="61">
        <v>7.3895685374736786E-2</v>
      </c>
      <c r="DY2" s="61">
        <v>6.0955788940191269E-2</v>
      </c>
      <c r="DZ2" s="61">
        <v>46928.22265625</v>
      </c>
      <c r="EA2" s="61">
        <v>22311.185546875</v>
      </c>
      <c r="EB2" s="61">
        <v>24617.03515625</v>
      </c>
      <c r="EC2" s="61">
        <v>2385.044189453125</v>
      </c>
      <c r="ED2" s="61">
        <v>4187.5791015625</v>
      </c>
      <c r="EE2" s="61">
        <v>2421.819091796875</v>
      </c>
      <c r="EF2" s="61">
        <v>881.33111572265625</v>
      </c>
      <c r="EG2" s="61">
        <v>2405.270751953125</v>
      </c>
      <c r="EH2" s="61">
        <v>1755.51953125</v>
      </c>
      <c r="EI2" s="61">
        <v>448.22000122070312</v>
      </c>
      <c r="EJ2" s="61">
        <v>3139.224365234375</v>
      </c>
      <c r="EK2" s="61">
        <v>1290.061767578125</v>
      </c>
      <c r="EL2" s="61">
        <v>3397.115966796875</v>
      </c>
      <c r="EM2" s="61">
        <v>1360.8516845703125</v>
      </c>
      <c r="EN2" s="61">
        <v>543.71832275390625</v>
      </c>
      <c r="EO2" s="61">
        <v>3357.65673828125</v>
      </c>
      <c r="EP2" s="61">
        <v>4816.06591796875</v>
      </c>
      <c r="EQ2" s="61">
        <v>7347.677734375</v>
      </c>
      <c r="ER2" s="61">
        <v>1608.6651611328125</v>
      </c>
      <c r="ES2" s="61">
        <v>3489.681640625</v>
      </c>
      <c r="ET2" s="61">
        <v>1954.7723388671875</v>
      </c>
      <c r="EU2" s="61">
        <v>137.94581604003906</v>
      </c>
      <c r="EV2" s="61">
        <v>1425.0494384765625</v>
      </c>
      <c r="EW2" s="61">
        <v>4214.34228515625</v>
      </c>
      <c r="EX2" s="61">
        <v>9711.84765625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255.4610595703125</v>
      </c>
      <c r="B6">
        <f>BB2</f>
        <v>177.62286376953125</v>
      </c>
      <c r="C6">
        <f>BC2</f>
        <v>5.2316877990961075E-2</v>
      </c>
      <c r="D6">
        <f>BD2</f>
        <v>4.5568547248840332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2" sqref="I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23021</v>
      </c>
      <c r="C2" s="56">
        <f ca="1">YEAR(TODAY())-YEAR(B2)+IF(TODAY()&gt;=DATE(YEAR(TODAY()),MONTH(B2),DAY(B2)),0,-1)</f>
        <v>60</v>
      </c>
      <c r="E2" s="52">
        <v>158.6</v>
      </c>
      <c r="F2" s="53" t="s">
        <v>39</v>
      </c>
      <c r="G2" s="52">
        <v>49.3</v>
      </c>
      <c r="H2" s="51" t="s">
        <v>41</v>
      </c>
      <c r="I2" s="72">
        <f>ROUND(G3/E3^2,1)</f>
        <v>19.600000000000001</v>
      </c>
    </row>
    <row r="3" spans="1:9" x14ac:dyDescent="0.3">
      <c r="E3" s="51">
        <f>E2/100</f>
        <v>1.5859999999999999</v>
      </c>
      <c r="F3" s="51" t="s">
        <v>40</v>
      </c>
      <c r="G3" s="51">
        <f>G2</f>
        <v>49.3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45224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서금숙, ID : H1800214)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10월 30일 08:45:42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B2" sqref="B2:S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45224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158.6</v>
      </c>
      <c r="L12" s="124"/>
      <c r="M12" s="117">
        <f>'개인정보 및 신체계측 입력'!G2</f>
        <v>49.3</v>
      </c>
      <c r="N12" s="118"/>
      <c r="O12" s="113" t="s">
        <v>271</v>
      </c>
      <c r="P12" s="107"/>
      <c r="Q12" s="90">
        <f>'개인정보 및 신체계측 입력'!I2</f>
        <v>19.600000000000001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서금숙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72.834000000000003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9.3109999999999999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17.855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6</v>
      </c>
      <c r="L71" s="36" t="s">
        <v>53</v>
      </c>
      <c r="M71" s="36">
        <f>ROUND('DRIs DATA'!K8,1)</f>
        <v>0.7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73.45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100.52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79.47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45.36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60.91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313.76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96.35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2023-10-29T23:48:30Z</dcterms:modified>
</cp:coreProperties>
</file>