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<sst xmlns="http://schemas.openxmlformats.org/spreadsheetml/2006/main" count="699" uniqueCount="346">
  <si>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</si>
  <si>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</si>
  <si>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</si>
  <si>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</si>
  <si>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</si>
  <si>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</si>
  <si>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</si>
  <si>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</si>
  <si>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</si>
  <si>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</si>
  <si>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</si>
  <si>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</si>
  <si>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</si>
  <si>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</si>
  <si>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</si>
  <si>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</si>
  <si>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</si>
  <si>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</si>
  <si>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</si>
  <si>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</si>
  <si>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</si>
  <si>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</si>
  <si>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</si>
  <si>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</si>
  <si>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</si>
  <si>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</si>
  <si>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</si>
  <si>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</si>
  <si>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</si>
  <si>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</si>
  <si>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</si>
  <si>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</si>
  <si>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</si>
  <si>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</si>
  <si>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</si>
  <si>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</si>
  <si>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</si>
  <si>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</si>
  <si>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</si>
  <si>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</si>
  <si>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</si>
  <si>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</si>
  <si>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</si>
  <si>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</si>
  <si>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</si>
  <si>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</si>
  <si>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</si>
  <si>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</si>
  <si>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</si>
  <si>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</si>
  <si>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</si>
  <si>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</si>
  <si>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</si>
  <si>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</si>
  <si>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</si>
  <si>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</si>
  <si>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</si>
  <si>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</si>
  <si>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</si>
  <si>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</si>
  <si>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</si>
  <si>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</si>
  <si>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</si>
  <si>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</si>
  <si>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</si>
  <si>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</si>
  <si>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</si>
  <si>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</si>
  <si>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</si>
  <si>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</si>
  <si>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</si>
  <si>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</si>
  <si>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</si>
  <si>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</si>
  <si>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</si>
  <si>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</si>
  <si>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</si>
  <si>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</si>
  <si>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</si>
  <si>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</si>
  <si>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</si>
  <si>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</si>
  <si>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</si>
  <si>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</si>
  <si>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</si>
  <si>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</si>
  <si>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</si>
  <si>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</si>
  <si>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</si>
  <si>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</si>
  <si>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</si>
  <si>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</si>
  <si>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</si>
  <si>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</si>
  <si>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</si>
  <si>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</si>
  <si>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</si>
  <si>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</si>
  <si>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</si>
  <si>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</si>
  <si>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</si>
  <si>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</si>
  <si>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</si>
  <si>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</si>
  <si>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</si>
  <si>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</si>
  <si>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</si>
  <si>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</si>
  <si>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</si>
  <si>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</si>
  <si>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</si>
  <si>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</si>
  <si>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</si>
  <si>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</si>
  <si>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</si>
  <si>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</si>
  <si>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</si>
  <si>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</si>
  <si>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</si>
  <si>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</si>
  <si>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</si>
  <si>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</si>
  <si>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</si>
  <si>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</si>
  <si>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</si>
  <si>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</si>
  <si>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</si>
  <si>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</si>
  <si>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</si>
  <si>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</si>
  <si>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</si>
  <si>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</si>
  <si>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</si>
  <si>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</si>
  <si>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</si>
  <si>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</si>
  <si>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</si>
  <si>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</si>
  <si>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</si>
  <si>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</si>
  <si>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</si>
  <si>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</si>
  <si>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</si>
  <si>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</si>
  <si>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</si>
  <si>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</si>
  <si>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</si>
  <si>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</si>
  <si>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</si>
  <si>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</si>
  <si>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</si>
  <si>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</si>
  <si>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</si>
  <si>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</si>
  <si>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</si>
  <si>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</si>
  <si>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</si>
  <si>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</si>
  <si>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</si>
  <si>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</si>
  <si>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</si>
  <si>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</si>
  <si>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</si>
  <si>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</si>
  <si>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</si>
  <si>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</si>
  <si>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</si>
  <si>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</si>
  <si>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</si>
  <si>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</si>
  <si>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</si>
  <si>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</si>
  <si>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</si>
  <si>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</si>
  <si>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</si>
  <si>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</si>
  <si>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</si>
  <si>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</si>
  <si>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</si>
  <si>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</si>
  <si>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</si>
  <si>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</si>
  <si>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</si>
  <si>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</si>
  <si>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</si>
  <si>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</si>
  <si>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</si>
  <si>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</si>
  <si>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</si>
  <si>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</si>
  <si>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</si>
  <si>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</si>
  <si>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</si>
  <si>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</si>
  <si>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</si>
  <si>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</si>
  <si>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</si>
  <si>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</si>
  <si>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</si>
  <si>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</si>
  <si>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</si>
  <si>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</si>
  <si>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</si>
  <si>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</si>
  <si>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</si>
  <si>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</si>
  <si>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</si>
  <si>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</si>
  <si>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</si>
  <si>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</si>
  <si>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</si>
  <si>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</si>
  <si>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</si>
  <si>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</si>
  <si>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</si>
  <si>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</si>
  <si>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</si>
  <si>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</si>
  <si>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</si>
  <si>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</si>
  <si>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</si>
  <si>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</si>
  <si>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</si>
  <si>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</si>
  <si>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</si>
  <si>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</si>
  <si>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</si>
  <si>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</si>
  <si>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</si>
  <si>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</si>
  <si>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</si>
  <si>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</si>
  <si>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</si>
  <si>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</si>
  <si>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</si>
  <si>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</si>
  <si>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</si>
  <si>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</si>
  <si>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</si>
  <si>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</si>
  <si>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</si>
  <si>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</si>
  <si>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</si>
  <si>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</si>
  <si>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</si>
  <si>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</si>
  <si>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</si>
  <si>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</si>
  <si>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</si>
  <si>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</si>
  <si>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</si>
  <si>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</si>
  <si>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</si>
  <si>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</si>
  <si>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</si>
  <si>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</si>
  <si>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</si>
  <si>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</si>
  <si>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</si>
  <si>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</si>
  <si>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</si>
  <si>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</si>
  <si>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</si>
  <si>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</si>
  <si>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</si>
  <si>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</si>
  <si>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</si>
  <si>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</si>
  <si>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</si>
  <si>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</si>
  <si>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</si>
  <si>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</si>
  <si>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</si>
  <si>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</si>
  <si>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</si>
  <si>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</si>
  <si>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</si>
  <si>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불포화지방산</t>
    <phoneticPr fontId="1" type="noConversion"/>
  </si>
  <si>
    <t>당류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</si>
  <si>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</si>
  <si>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</si>
  <si>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</si>
  <si>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</si>
  <si>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</si>
  <si>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</si>
  <si>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</si>
  <si>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</si>
  <si>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</si>
  <si>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</si>
  <si>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</si>
  <si>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</si>
  <si>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</si>
  <si>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</si>
  <si>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</si>
  <si>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</si>
  <si>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</si>
  <si>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셀레늄</t>
    <phoneticPr fontId="1" type="noConversion"/>
  </si>
  <si>
    <t>M</t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</si>
  <si>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</si>
  <si>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</si>
  <si>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</si>
  <si>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</si>
  <si>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적정비율(최소)</t>
    <phoneticPr fontId="1" type="noConversion"/>
  </si>
  <si>
    <t>적정비율(최대)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</si>
  <si>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</si>
  <si>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</si>
  <si>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</si>
  <si>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</si>
  <si>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</si>
  <si>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</si>
  <si>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</si>
  <si>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</si>
  <si>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</si>
  <si>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</si>
  <si>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</si>
  <si>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당류섭취(%)</t>
    <phoneticPr fontId="1" type="noConversion"/>
  </si>
  <si>
    <t>식이섬유(g/일)</t>
    <phoneticPr fontId="1" type="noConversion"/>
  </si>
  <si>
    <t>당류(kcal)</t>
    <phoneticPr fontId="1" type="noConversion"/>
  </si>
  <si>
    <t>비타민D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</si>
  <si>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</si>
  <si>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</si>
  <si>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</si>
  <si>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</si>
  <si>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</si>
  <si>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</si>
  <si>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칼륨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</si>
  <si>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</si>
  <si>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</si>
  <si>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</si>
  <si>
    <t>H1800219</t>
  </si>
  <si>
    <t>김재연</t>
  </si>
  <si>
    <t>(설문지 : FFQ 95문항 설문지, 사용자 : 김재연, ID : H1800219)</t>
  </si>
  <si>
    <t>2023년 11월 09일 13:05:05</t>
  </si>
  <si>
    <t>다량영양소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</si>
  <si>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</si>
  <si>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</si>
  <si>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</si>
  <si>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비타민K</t>
    <phoneticPr fontId="1" type="noConversion"/>
  </si>
  <si>
    <t>엽산</t>
    <phoneticPr fontId="1" type="noConversion"/>
  </si>
  <si>
    <t>다량 무기질</t>
    <phoneticPr fontId="1" type="noConversion"/>
  </si>
  <si>
    <t>칼슘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</si>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</sst>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82.156684999999996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048944"/>
        <c:axId val="650314584"/>
      </c:barChart>
      <c:catAx>
        <c:axId val="19604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14584"/>
        <c:crosses val="autoZero"/>
        <c:auto val="1"/>
        <c:lblAlgn val="ctr"/>
        <c:lblOffset val="100"/>
        <c:noMultiLvlLbl val="0"/>
      </c:catAx>
      <c:valAx>
        <c:axId val="6503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04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4.1679253999999997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125024"/>
        <c:axId val="782125808"/>
      </c:barChart>
      <c:catAx>
        <c:axId val="78212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125808"/>
        <c:crosses val="autoZero"/>
        <c:auto val="1"/>
        <c:lblAlgn val="ctr"/>
        <c:lblOffset val="100"/>
        <c:noMultiLvlLbl val="0"/>
      </c:catAx>
      <c:valAx>
        <c:axId val="78212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1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31.236675000000002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678176"/>
        <c:axId val="664305736"/>
      </c:barChart>
      <c:catAx>
        <c:axId val="58967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05736"/>
        <c:crosses val="autoZero"/>
        <c:auto val="1"/>
        <c:lblAlgn val="ctr"/>
        <c:lblOffset val="100"/>
        <c:noMultiLvlLbl val="0"/>
      </c:catAx>
      <c:valAx>
        <c:axId val="66430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6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1306.653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08480"/>
        <c:axId val="664307304"/>
      </c:barChart>
      <c:catAx>
        <c:axId val="66430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07304"/>
        <c:crosses val="autoZero"/>
        <c:auto val="1"/>
        <c:lblAlgn val="ctr"/>
        <c:lblOffset val="100"/>
        <c:noMultiLvlLbl val="0"/>
      </c:catAx>
      <c:valAx>
        <c:axId val="66430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3017.7062999999998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07696"/>
        <c:axId val="664306520"/>
      </c:barChart>
      <c:catAx>
        <c:axId val="6643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06520"/>
        <c:crosses val="autoZero"/>
        <c:auto val="1"/>
        <c:lblAlgn val="ctr"/>
        <c:lblOffset val="100"/>
        <c:noMultiLvlLbl val="0"/>
      </c:catAx>
      <c:valAx>
        <c:axId val="664306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14.908427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08872"/>
        <c:axId val="664309264"/>
      </c:barChart>
      <c:catAx>
        <c:axId val="66430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09264"/>
        <c:crosses val="autoZero"/>
        <c:auto val="1"/>
        <c:lblAlgn val="ctr"/>
        <c:lblOffset val="100"/>
        <c:noMultiLvlLbl val="0"/>
      </c:catAx>
      <c:valAx>
        <c:axId val="66430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0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265.82166000000001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815304"/>
        <c:axId val="777815696"/>
      </c:barChart>
      <c:catAx>
        <c:axId val="77781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815696"/>
        <c:crosses val="autoZero"/>
        <c:auto val="1"/>
        <c:lblAlgn val="ctr"/>
        <c:lblOffset val="100"/>
        <c:noMultiLvlLbl val="0"/>
      </c:catAx>
      <c:valAx>
        <c:axId val="77781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81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10.929936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816088"/>
        <c:axId val="777816480"/>
      </c:barChart>
      <c:catAx>
        <c:axId val="77781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816480"/>
        <c:crosses val="autoZero"/>
        <c:auto val="1"/>
        <c:lblAlgn val="ctr"/>
        <c:lblOffset val="100"/>
        <c:noMultiLvlLbl val="0"/>
      </c:catAx>
      <c:valAx>
        <c:axId val="77781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81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647.83320000000003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814520"/>
        <c:axId val="777813736"/>
      </c:barChart>
      <c:catAx>
        <c:axId val="77781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813736"/>
        <c:crosses val="autoZero"/>
        <c:auto val="1"/>
        <c:lblAlgn val="ctr"/>
        <c:lblOffset val="100"/>
        <c:noMultiLvlLbl val="0"/>
      </c:catAx>
      <c:valAx>
        <c:axId val="777813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81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1.0318928999999999E-2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714312"/>
        <c:axId val="657714704"/>
      </c:barChart>
      <c:catAx>
        <c:axId val="65771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714704"/>
        <c:crosses val="autoZero"/>
        <c:auto val="1"/>
        <c:lblAlgn val="ctr"/>
        <c:lblOffset val="100"/>
        <c:noMultiLvlLbl val="0"/>
      </c:catAx>
      <c:valAx>
        <c:axId val="65771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71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4.1991149999999999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713528"/>
        <c:axId val="657711176"/>
      </c:barChart>
      <c:catAx>
        <c:axId val="65771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711176"/>
        <c:crosses val="autoZero"/>
        <c:auto val="1"/>
        <c:lblAlgn val="ctr"/>
        <c:lblOffset val="100"/>
        <c:noMultiLvlLbl val="0"/>
      </c:catAx>
      <c:valAx>
        <c:axId val="65771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71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22.934373999999998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17328"/>
        <c:axId val="650314976"/>
      </c:barChart>
      <c:catAx>
        <c:axId val="65031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14976"/>
        <c:crosses val="autoZero"/>
        <c:auto val="1"/>
        <c:lblAlgn val="ctr"/>
        <c:lblOffset val="100"/>
        <c:noMultiLvlLbl val="0"/>
      </c:catAx>
      <c:valAx>
        <c:axId val="650314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1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130.45016000000001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712744"/>
        <c:axId val="657713920"/>
      </c:barChart>
      <c:catAx>
        <c:axId val="65771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713920"/>
        <c:crosses val="autoZero"/>
        <c:auto val="1"/>
        <c:lblAlgn val="ctr"/>
        <c:lblOffset val="100"/>
        <c:noMultiLvlLbl val="0"/>
      </c:catAx>
      <c:valAx>
        <c:axId val="6577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71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98.335740000000001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7713136"/>
        <c:axId val="575984240"/>
      </c:barChart>
      <c:catAx>
        <c:axId val="65771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84240"/>
        <c:crosses val="autoZero"/>
        <c:auto val="1"/>
        <c:lblAlgn val="ctr"/>
        <c:lblOffset val="100"/>
        <c:noMultiLvlLbl val="0"/>
      </c:catAx>
      <c:valAx>
        <c:axId val="5759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771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0.66400000000000003</c:v>
                </c:pt>
                <c:pt idx="1">
                  <c:v>4.0170000000000003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5984632"/>
        <c:axId val="575985024"/>
      </c:barChart>
      <c:catAx>
        <c:axId val="5759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85024"/>
        <c:crosses val="autoZero"/>
        <c:auto val="1"/>
        <c:lblAlgn val="ctr"/>
        <c:lblOffset val="100"/>
        <c:noMultiLvlLbl val="0"/>
      </c:catAx>
      <c:valAx>
        <c:axId val="57598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229.62246704101562</c:v>
                </c:pt>
                <c:pt idx="1">
                  <c:v>5.507567897439003E-3</c:v>
                </c:pt>
                <c:pt idx="2">
                  <c:v>3.5910229682922363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738.04205000000002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82280"/>
        <c:axId val="575982672"/>
      </c:barChart>
      <c:catAx>
        <c:axId val="57598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82672"/>
        <c:crosses val="autoZero"/>
        <c:auto val="1"/>
        <c:lblAlgn val="ctr"/>
        <c:lblOffset val="100"/>
        <c:noMultiLvlLbl val="0"/>
      </c:catAx>
      <c:valAx>
        <c:axId val="57598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8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13.286918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83456"/>
        <c:axId val="784588280"/>
      </c:barChart>
      <c:catAx>
        <c:axId val="5759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588280"/>
        <c:crosses val="autoZero"/>
        <c:auto val="1"/>
        <c:lblAlgn val="ctr"/>
        <c:lblOffset val="100"/>
        <c:noMultiLvlLbl val="0"/>
      </c:catAx>
      <c:valAx>
        <c:axId val="78458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70.58</c:v>
                </c:pt>
                <c:pt idx="1">
                  <c:v>10.867000000000001</c:v>
                </c:pt>
                <c:pt idx="2">
                  <c:v>18.553000000000001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4587104"/>
        <c:axId val="784587496"/>
      </c:barChart>
      <c:catAx>
        <c:axId val="78458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587496"/>
        <c:crosses val="autoZero"/>
        <c:auto val="1"/>
        <c:lblAlgn val="ctr"/>
        <c:lblOffset val="100"/>
        <c:noMultiLvlLbl val="0"/>
      </c:catAx>
      <c:valAx>
        <c:axId val="78458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5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2269.9807000000001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586320"/>
        <c:axId val="784587888"/>
      </c:barChart>
      <c:catAx>
        <c:axId val="78458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587888"/>
        <c:crosses val="autoZero"/>
        <c:auto val="1"/>
        <c:lblAlgn val="ctr"/>
        <c:lblOffset val="100"/>
        <c:noMultiLvlLbl val="0"/>
      </c:catAx>
      <c:valAx>
        <c:axId val="78458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58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68.30153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585928"/>
        <c:axId val="784586712"/>
      </c:barChart>
      <c:catAx>
        <c:axId val="78458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586712"/>
        <c:crosses val="autoZero"/>
        <c:auto val="1"/>
        <c:lblAlgn val="ctr"/>
        <c:lblOffset val="100"/>
        <c:noMultiLvlLbl val="0"/>
      </c:catAx>
      <c:valAx>
        <c:axId val="784586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58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443.58569999999997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15768"/>
        <c:axId val="664516552"/>
      </c:barChart>
      <c:catAx>
        <c:axId val="66451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16552"/>
        <c:crosses val="autoZero"/>
        <c:auto val="1"/>
        <c:lblAlgn val="ctr"/>
        <c:lblOffset val="100"/>
        <c:noMultiLvlLbl val="0"/>
      </c:catAx>
      <c:valAx>
        <c:axId val="66451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1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2.7444959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13800"/>
        <c:axId val="650315368"/>
      </c:barChart>
      <c:catAx>
        <c:axId val="65031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15368"/>
        <c:crosses val="autoZero"/>
        <c:auto val="1"/>
        <c:lblAlgn val="ctr"/>
        <c:lblOffset val="100"/>
        <c:noMultiLvlLbl val="0"/>
      </c:catAx>
      <c:valAx>
        <c:axId val="65031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1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4364.1379999999999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16160"/>
        <c:axId val="664516944"/>
      </c:barChart>
      <c:catAx>
        <c:axId val="6645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16944"/>
        <c:crosses val="autoZero"/>
        <c:auto val="1"/>
        <c:lblAlgn val="ctr"/>
        <c:lblOffset val="100"/>
        <c:noMultiLvlLbl val="0"/>
      </c:catAx>
      <c:valAx>
        <c:axId val="66451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1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10.252727999999999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14592"/>
        <c:axId val="664514984"/>
      </c:barChart>
      <c:catAx>
        <c:axId val="6645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14984"/>
        <c:crosses val="autoZero"/>
        <c:auto val="1"/>
        <c:lblAlgn val="ctr"/>
        <c:lblOffset val="100"/>
        <c:noMultiLvlLbl val="0"/>
      </c:catAx>
      <c:valAx>
        <c:axId val="66451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0.61512080000000002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41816"/>
        <c:axId val="574145344"/>
      </c:barChart>
      <c:catAx>
        <c:axId val="5741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45344"/>
        <c:crosses val="autoZero"/>
        <c:auto val="1"/>
        <c:lblAlgn val="ctr"/>
        <c:lblOffset val="100"/>
        <c:noMultiLvlLbl val="0"/>
      </c:catAx>
      <c:valAx>
        <c:axId val="57414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280.03210000000001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16152"/>
        <c:axId val="650316544"/>
      </c:barChart>
      <c:catAx>
        <c:axId val="65031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16544"/>
        <c:crosses val="autoZero"/>
        <c:auto val="1"/>
        <c:lblAlgn val="ctr"/>
        <c:lblOffset val="100"/>
        <c:noMultiLvlLbl val="0"/>
      </c:catAx>
      <c:valAx>
        <c:axId val="65031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1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1.5558738000000001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680136"/>
        <c:axId val="589677784"/>
      </c:barChart>
      <c:catAx>
        <c:axId val="58968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677784"/>
        <c:crosses val="autoZero"/>
        <c:auto val="1"/>
        <c:lblAlgn val="ctr"/>
        <c:lblOffset val="100"/>
        <c:noMultiLvlLbl val="0"/>
      </c:catAx>
      <c:valAx>
        <c:axId val="589677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68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15.131342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678960"/>
        <c:axId val="589679352"/>
      </c:barChart>
      <c:catAx>
        <c:axId val="58967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679352"/>
        <c:crosses val="autoZero"/>
        <c:auto val="1"/>
        <c:lblAlgn val="ctr"/>
        <c:lblOffset val="100"/>
        <c:noMultiLvlLbl val="0"/>
      </c:catAx>
      <c:valAx>
        <c:axId val="58967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67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0.61512080000000002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679744"/>
        <c:axId val="589676608"/>
      </c:barChart>
      <c:catAx>
        <c:axId val="58967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676608"/>
        <c:crosses val="autoZero"/>
        <c:auto val="1"/>
        <c:lblAlgn val="ctr"/>
        <c:lblOffset val="100"/>
        <c:noMultiLvlLbl val="0"/>
      </c:catAx>
      <c:valAx>
        <c:axId val="58967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67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312.48232999999999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126200"/>
        <c:axId val="782124240"/>
      </c:barChart>
      <c:catAx>
        <c:axId val="78212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124240"/>
        <c:crosses val="autoZero"/>
        <c:auto val="1"/>
        <c:lblAlgn val="ctr"/>
        <c:lblOffset val="100"/>
        <c:noMultiLvlLbl val="0"/>
      </c:catAx>
      <c:valAx>
        <c:axId val="78212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12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3.5910229999999999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2123064"/>
        <c:axId val="782124632"/>
      </c:barChart>
      <c:catAx>
        <c:axId val="78212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2124632"/>
        <c:crosses val="autoZero"/>
        <c:auto val="1"/>
        <c:lblAlgn val="ctr"/>
        <c:lblOffset val="100"/>
        <c:noMultiLvlLbl val="0"/>
      </c:catAx>
      <c:valAx>
        <c:axId val="78212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212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김재연, ID : H1800219)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09일 13:05:05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2269.9807000000001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82.156684999999996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22.934373999999998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70.58</v>
      </c>
      <c r="G8" s="59">
        <f>'DRIs DATA 입력'!G8</f>
        <v>10.867000000000001</v>
      </c>
      <c r="H8" s="59">
        <f>'DRIs DATA 입력'!H8</f>
        <v>18.553000000000001</v>
      </c>
      <c r="I8" s="46"/>
      <c r="J8" s="59" t="s">
        <v>216</v>
      </c>
      <c r="K8" s="59">
        <f>'DRIs DATA 입력'!K8</f>
        <v>0.66400000000000003</v>
      </c>
      <c r="L8" s="59">
        <f>'DRIs DATA 입력'!L8</f>
        <v>4.0170000000000003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738.04205000000002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13.286918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2.7444959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280.03210000000001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68.30153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1.2531003000000001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1.5558738000000001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15.131342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0.61512080000000002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312.48232999999999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3.5910229999999999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4.1679253999999997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31.236675000000002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443.58569999999997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1306.653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4364.1379999999999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3017.7062999999998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14.908427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265.82166000000001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10.252727999999999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10.929936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647.83320000000003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1.0318928999999999E-2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4.1991149999999999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130.45016000000001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98.335740000000001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298</v>
      </c>
      <c r="B1" s="61" t="s">
        <v>331</v>
      </c>
      <c r="G1" s="62" t="s">
        <v>309</v>
      </c>
      <c r="H1" s="61" t="s">
        <v>332</v>
      </c>
    </row>
    <row r="3" spans="1:33" x14ac:dyDescent="0.3">
      <c r="A3" s="66" t="s">
        <v>333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276</v>
      </c>
      <c r="B4" s="67"/>
      <c r="C4" s="67"/>
      <c r="E4" s="69" t="s">
        <v>310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311</v>
      </c>
      <c r="V4" s="67"/>
      <c r="W4" s="67"/>
      <c r="X4" s="67"/>
      <c r="Y4" s="67"/>
      <c r="Z4" s="67"/>
      <c r="AB4" s="67" t="s">
        <v>278</v>
      </c>
      <c r="AC4" s="67"/>
      <c r="AD4" s="67"/>
      <c r="AE4" s="67"/>
      <c r="AF4" s="67"/>
      <c r="AG4" s="67"/>
    </row>
    <row r="5" spans="1:33" x14ac:dyDescent="0.3">
      <c r="A5" s="65"/>
      <c r="B5" s="65" t="s">
        <v>299</v>
      </c>
      <c r="C5" s="65" t="s">
        <v>300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312</v>
      </c>
      <c r="L5" s="65" t="s">
        <v>301</v>
      </c>
      <c r="N5" s="65"/>
      <c r="O5" s="65" t="s">
        <v>280</v>
      </c>
      <c r="P5" s="65" t="s">
        <v>281</v>
      </c>
      <c r="Q5" s="65" t="s">
        <v>334</v>
      </c>
      <c r="R5" s="65" t="s">
        <v>313</v>
      </c>
      <c r="S5" s="65" t="s">
        <v>300</v>
      </c>
      <c r="U5" s="65"/>
      <c r="V5" s="65" t="s">
        <v>280</v>
      </c>
      <c r="W5" s="65" t="s">
        <v>281</v>
      </c>
      <c r="X5" s="65" t="s">
        <v>334</v>
      </c>
      <c r="Y5" s="65" t="s">
        <v>313</v>
      </c>
      <c r="Z5" s="65" t="s">
        <v>300</v>
      </c>
      <c r="AB5" s="65"/>
      <c r="AC5" s="65" t="s">
        <v>282</v>
      </c>
      <c r="AD5" s="65" t="s">
        <v>314</v>
      </c>
      <c r="AE5" s="65" t="s">
        <v>278</v>
      </c>
      <c r="AF5" s="65" t="s">
        <v>335</v>
      </c>
      <c r="AG5" s="65" t="s">
        <v>315</v>
      </c>
    </row>
    <row r="6" spans="1:33" x14ac:dyDescent="0.3">
      <c r="A6" s="65" t="s">
        <v>276</v>
      </c>
      <c r="B6" s="65">
        <v>2000</v>
      </c>
      <c r="C6" s="65">
        <v>2269.9807000000001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336</v>
      </c>
      <c r="O6" s="65">
        <v>50</v>
      </c>
      <c r="P6" s="65">
        <v>60</v>
      </c>
      <c r="Q6" s="65">
        <v>0</v>
      </c>
      <c r="R6" s="65">
        <v>0</v>
      </c>
      <c r="S6" s="65">
        <v>82.156684999999996</v>
      </c>
      <c r="U6" s="65" t="s">
        <v>316</v>
      </c>
      <c r="V6" s="65">
        <v>0</v>
      </c>
      <c r="W6" s="65">
        <v>0</v>
      </c>
      <c r="X6" s="65">
        <v>25</v>
      </c>
      <c r="Y6" s="65">
        <v>0</v>
      </c>
      <c r="Z6" s="65">
        <v>22.934373999999998</v>
      </c>
      <c r="AB6" s="65" t="s">
        <v>317</v>
      </c>
      <c r="AC6" s="65">
        <v>2000</v>
      </c>
      <c r="AD6" s="65">
        <v>2269.9807000000001</v>
      </c>
      <c r="AE6" s="65">
        <v>207.34138488769531</v>
      </c>
      <c r="AF6" s="65">
        <v>51.835346000000001</v>
      </c>
      <c r="AG6" s="65">
        <v>9.1340593208681451</v>
      </c>
    </row>
    <row r="7" spans="1:33" x14ac:dyDescent="0.3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33" x14ac:dyDescent="0.3">
      <c r="E8" s="65" t="s">
        <v>283</v>
      </c>
      <c r="F8" s="65">
        <v>70.58</v>
      </c>
      <c r="G8" s="65">
        <v>10.867000000000001</v>
      </c>
      <c r="H8" s="65">
        <v>18.553000000000001</v>
      </c>
      <c r="J8" s="65" t="s">
        <v>283</v>
      </c>
      <c r="K8" s="65">
        <v>0.66400000000000003</v>
      </c>
      <c r="L8" s="65">
        <v>4.0170000000000003</v>
      </c>
    </row>
    <row r="13" spans="1:33" x14ac:dyDescent="0.3">
      <c r="A13" s="66" t="s">
        <v>284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285</v>
      </c>
      <c r="B14" s="67"/>
      <c r="C14" s="67"/>
      <c r="D14" s="67"/>
      <c r="E14" s="67"/>
      <c r="F14" s="67"/>
      <c r="H14" s="67" t="s">
        <v>286</v>
      </c>
      <c r="I14" s="67"/>
      <c r="J14" s="67"/>
      <c r="K14" s="67"/>
      <c r="L14" s="67"/>
      <c r="M14" s="67"/>
      <c r="O14" s="67" t="s">
        <v>318</v>
      </c>
      <c r="P14" s="67"/>
      <c r="Q14" s="67"/>
      <c r="R14" s="67"/>
      <c r="S14" s="67"/>
      <c r="T14" s="67"/>
      <c r="V14" s="67" t="s">
        <v>337</v>
      </c>
      <c r="W14" s="67"/>
      <c r="X14" s="67"/>
      <c r="Y14" s="67"/>
      <c r="Z14" s="67"/>
      <c r="AA14" s="67"/>
    </row>
    <row r="15" spans="1:33" x14ac:dyDescent="0.3">
      <c r="A15" s="65"/>
      <c r="B15" s="65" t="s">
        <v>280</v>
      </c>
      <c r="C15" s="65" t="s">
        <v>281</v>
      </c>
      <c r="D15" s="65" t="s">
        <v>334</v>
      </c>
      <c r="E15" s="65" t="s">
        <v>313</v>
      </c>
      <c r="F15" s="65" t="s">
        <v>300</v>
      </c>
      <c r="H15" s="65"/>
      <c r="I15" s="65" t="s">
        <v>280</v>
      </c>
      <c r="J15" s="65" t="s">
        <v>281</v>
      </c>
      <c r="K15" s="65" t="s">
        <v>334</v>
      </c>
      <c r="L15" s="65" t="s">
        <v>313</v>
      </c>
      <c r="M15" s="65" t="s">
        <v>300</v>
      </c>
      <c r="O15" s="65"/>
      <c r="P15" s="65" t="s">
        <v>280</v>
      </c>
      <c r="Q15" s="65" t="s">
        <v>281</v>
      </c>
      <c r="R15" s="65" t="s">
        <v>334</v>
      </c>
      <c r="S15" s="65" t="s">
        <v>313</v>
      </c>
      <c r="T15" s="65" t="s">
        <v>300</v>
      </c>
      <c r="V15" s="65"/>
      <c r="W15" s="65" t="s">
        <v>280</v>
      </c>
      <c r="X15" s="65" t="s">
        <v>281</v>
      </c>
      <c r="Y15" s="65" t="s">
        <v>334</v>
      </c>
      <c r="Z15" s="65" t="s">
        <v>313</v>
      </c>
      <c r="AA15" s="65" t="s">
        <v>300</v>
      </c>
    </row>
    <row r="16" spans="1:33" x14ac:dyDescent="0.3">
      <c r="A16" s="65" t="s">
        <v>287</v>
      </c>
      <c r="B16" s="65">
        <v>510</v>
      </c>
      <c r="C16" s="65">
        <v>700</v>
      </c>
      <c r="D16" s="65">
        <v>0</v>
      </c>
      <c r="E16" s="65">
        <v>3000</v>
      </c>
      <c r="F16" s="65">
        <v>738.04205000000002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13.286918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2.7444959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280.03210000000001</v>
      </c>
    </row>
    <row r="23" spans="1:62" x14ac:dyDescent="0.3">
      <c r="A23" s="66" t="s">
        <v>288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289</v>
      </c>
      <c r="B24" s="67"/>
      <c r="C24" s="67"/>
      <c r="D24" s="67"/>
      <c r="E24" s="67"/>
      <c r="F24" s="67"/>
      <c r="H24" s="67" t="s">
        <v>290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291</v>
      </c>
      <c r="W24" s="67"/>
      <c r="X24" s="67"/>
      <c r="Y24" s="67"/>
      <c r="Z24" s="67"/>
      <c r="AA24" s="67"/>
      <c r="AC24" s="67" t="s">
        <v>292</v>
      </c>
      <c r="AD24" s="67"/>
      <c r="AE24" s="67"/>
      <c r="AF24" s="67"/>
      <c r="AG24" s="67"/>
      <c r="AH24" s="67"/>
      <c r="AJ24" s="67" t="s">
        <v>338</v>
      </c>
      <c r="AK24" s="67"/>
      <c r="AL24" s="67"/>
      <c r="AM24" s="67"/>
      <c r="AN24" s="67"/>
      <c r="AO24" s="67"/>
      <c r="AQ24" s="67" t="s">
        <v>320</v>
      </c>
      <c r="AR24" s="67"/>
      <c r="AS24" s="67"/>
      <c r="AT24" s="67"/>
      <c r="AU24" s="67"/>
      <c r="AV24" s="67"/>
      <c r="AX24" s="67" t="s">
        <v>321</v>
      </c>
      <c r="AY24" s="67"/>
      <c r="AZ24" s="67"/>
      <c r="BA24" s="67"/>
      <c r="BB24" s="67"/>
      <c r="BC24" s="67"/>
      <c r="BE24" s="67" t="s">
        <v>322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280</v>
      </c>
      <c r="C25" s="65" t="s">
        <v>281</v>
      </c>
      <c r="D25" s="65" t="s">
        <v>334</v>
      </c>
      <c r="E25" s="65" t="s">
        <v>313</v>
      </c>
      <c r="F25" s="65" t="s">
        <v>300</v>
      </c>
      <c r="H25" s="65"/>
      <c r="I25" s="65" t="s">
        <v>280</v>
      </c>
      <c r="J25" s="65" t="s">
        <v>281</v>
      </c>
      <c r="K25" s="65" t="s">
        <v>334</v>
      </c>
      <c r="L25" s="65" t="s">
        <v>313</v>
      </c>
      <c r="M25" s="65" t="s">
        <v>300</v>
      </c>
      <c r="O25" s="65"/>
      <c r="P25" s="65" t="s">
        <v>280</v>
      </c>
      <c r="Q25" s="65" t="s">
        <v>281</v>
      </c>
      <c r="R25" s="65" t="s">
        <v>334</v>
      </c>
      <c r="S25" s="65" t="s">
        <v>313</v>
      </c>
      <c r="T25" s="65" t="s">
        <v>300</v>
      </c>
      <c r="V25" s="65"/>
      <c r="W25" s="65" t="s">
        <v>280</v>
      </c>
      <c r="X25" s="65" t="s">
        <v>281</v>
      </c>
      <c r="Y25" s="65" t="s">
        <v>334</v>
      </c>
      <c r="Z25" s="65" t="s">
        <v>313</v>
      </c>
      <c r="AA25" s="65" t="s">
        <v>300</v>
      </c>
      <c r="AC25" s="65"/>
      <c r="AD25" s="65" t="s">
        <v>280</v>
      </c>
      <c r="AE25" s="65" t="s">
        <v>281</v>
      </c>
      <c r="AF25" s="65" t="s">
        <v>334</v>
      </c>
      <c r="AG25" s="65" t="s">
        <v>313</v>
      </c>
      <c r="AH25" s="65" t="s">
        <v>300</v>
      </c>
      <c r="AJ25" s="65"/>
      <c r="AK25" s="65" t="s">
        <v>280</v>
      </c>
      <c r="AL25" s="65" t="s">
        <v>281</v>
      </c>
      <c r="AM25" s="65" t="s">
        <v>334</v>
      </c>
      <c r="AN25" s="65" t="s">
        <v>313</v>
      </c>
      <c r="AO25" s="65" t="s">
        <v>300</v>
      </c>
      <c r="AQ25" s="65"/>
      <c r="AR25" s="65" t="s">
        <v>280</v>
      </c>
      <c r="AS25" s="65" t="s">
        <v>281</v>
      </c>
      <c r="AT25" s="65" t="s">
        <v>334</v>
      </c>
      <c r="AU25" s="65" t="s">
        <v>313</v>
      </c>
      <c r="AV25" s="65" t="s">
        <v>300</v>
      </c>
      <c r="AX25" s="65"/>
      <c r="AY25" s="65" t="s">
        <v>280</v>
      </c>
      <c r="AZ25" s="65" t="s">
        <v>281</v>
      </c>
      <c r="BA25" s="65" t="s">
        <v>334</v>
      </c>
      <c r="BB25" s="65" t="s">
        <v>313</v>
      </c>
      <c r="BC25" s="65" t="s">
        <v>300</v>
      </c>
      <c r="BE25" s="65"/>
      <c r="BF25" s="65" t="s">
        <v>280</v>
      </c>
      <c r="BG25" s="65" t="s">
        <v>281</v>
      </c>
      <c r="BH25" s="65" t="s">
        <v>334</v>
      </c>
      <c r="BI25" s="65" t="s">
        <v>313</v>
      </c>
      <c r="BJ25" s="65" t="s">
        <v>300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68.30153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1.2531003000000001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1.5558738000000001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15.131342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0.61512080000000002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312.48232999999999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3.5910229999999999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4.1679253999999997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31.236675000000002</v>
      </c>
    </row>
    <row r="33" spans="1:62" x14ac:dyDescent="0.3">
      <c r="A33" s="66" t="s">
        <v>339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340</v>
      </c>
      <c r="B34" s="67"/>
      <c r="C34" s="67"/>
      <c r="D34" s="67"/>
      <c r="E34" s="67"/>
      <c r="F34" s="67"/>
      <c r="H34" s="67" t="s">
        <v>293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294</v>
      </c>
      <c r="AD34" s="67"/>
      <c r="AE34" s="67"/>
      <c r="AF34" s="67"/>
      <c r="AG34" s="67"/>
      <c r="AH34" s="67"/>
      <c r="AJ34" s="67" t="s">
        <v>304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280</v>
      </c>
      <c r="C35" s="65" t="s">
        <v>281</v>
      </c>
      <c r="D35" s="65" t="s">
        <v>334</v>
      </c>
      <c r="E35" s="65" t="s">
        <v>313</v>
      </c>
      <c r="F35" s="65" t="s">
        <v>300</v>
      </c>
      <c r="H35" s="65"/>
      <c r="I35" s="65" t="s">
        <v>280</v>
      </c>
      <c r="J35" s="65" t="s">
        <v>281</v>
      </c>
      <c r="K35" s="65" t="s">
        <v>334</v>
      </c>
      <c r="L35" s="65" t="s">
        <v>313</v>
      </c>
      <c r="M35" s="65" t="s">
        <v>300</v>
      </c>
      <c r="O35" s="65"/>
      <c r="P35" s="65" t="s">
        <v>280</v>
      </c>
      <c r="Q35" s="65" t="s">
        <v>281</v>
      </c>
      <c r="R35" s="65" t="s">
        <v>334</v>
      </c>
      <c r="S35" s="64" t="s">
        <v>305</v>
      </c>
      <c r="T35" s="65" t="s">
        <v>300</v>
      </c>
      <c r="V35" s="65"/>
      <c r="W35" s="65" t="s">
        <v>280</v>
      </c>
      <c r="X35" s="65" t="s">
        <v>281</v>
      </c>
      <c r="Y35" s="65" t="s">
        <v>334</v>
      </c>
      <c r="Z35" s="65" t="s">
        <v>313</v>
      </c>
      <c r="AA35" s="65" t="s">
        <v>300</v>
      </c>
      <c r="AC35" s="65"/>
      <c r="AD35" s="65" t="s">
        <v>280</v>
      </c>
      <c r="AE35" s="65" t="s">
        <v>281</v>
      </c>
      <c r="AF35" s="65" t="s">
        <v>334</v>
      </c>
      <c r="AG35" s="65" t="s">
        <v>313</v>
      </c>
      <c r="AH35" s="65" t="s">
        <v>300</v>
      </c>
      <c r="AJ35" s="65"/>
      <c r="AK35" s="65" t="s">
        <v>280</v>
      </c>
      <c r="AL35" s="65" t="s">
        <v>281</v>
      </c>
      <c r="AM35" s="65" t="s">
        <v>334</v>
      </c>
      <c r="AN35" s="65" t="s">
        <v>313</v>
      </c>
      <c r="AO35" s="65" t="s">
        <v>300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443.58569999999997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1306.653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4364.1379999999999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3017.7062999999998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14.908427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265.82166000000001</v>
      </c>
    </row>
    <row r="43" spans="1:62" x14ac:dyDescent="0.3">
      <c r="A43" s="66" t="s">
        <v>295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306</v>
      </c>
      <c r="B44" s="67"/>
      <c r="C44" s="67"/>
      <c r="D44" s="67"/>
      <c r="E44" s="67"/>
      <c r="F44" s="67"/>
      <c r="H44" s="67" t="s">
        <v>341</v>
      </c>
      <c r="I44" s="67"/>
      <c r="J44" s="67"/>
      <c r="K44" s="67"/>
      <c r="L44" s="67"/>
      <c r="M44" s="67"/>
      <c r="O44" s="67" t="s">
        <v>342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343</v>
      </c>
      <c r="AK44" s="67"/>
      <c r="AL44" s="67"/>
      <c r="AM44" s="67"/>
      <c r="AN44" s="67"/>
      <c r="AO44" s="67"/>
      <c r="AQ44" s="67" t="s">
        <v>296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280</v>
      </c>
      <c r="C45" s="65" t="s">
        <v>281</v>
      </c>
      <c r="D45" s="65" t="s">
        <v>334</v>
      </c>
      <c r="E45" s="65" t="s">
        <v>313</v>
      </c>
      <c r="F45" s="65" t="s">
        <v>300</v>
      </c>
      <c r="H45" s="65"/>
      <c r="I45" s="65" t="s">
        <v>280</v>
      </c>
      <c r="J45" s="65" t="s">
        <v>281</v>
      </c>
      <c r="K45" s="65" t="s">
        <v>334</v>
      </c>
      <c r="L45" s="65" t="s">
        <v>313</v>
      </c>
      <c r="M45" s="65" t="s">
        <v>300</v>
      </c>
      <c r="O45" s="65"/>
      <c r="P45" s="65" t="s">
        <v>280</v>
      </c>
      <c r="Q45" s="65" t="s">
        <v>281</v>
      </c>
      <c r="R45" s="65" t="s">
        <v>334</v>
      </c>
      <c r="S45" s="65" t="s">
        <v>313</v>
      </c>
      <c r="T45" s="65" t="s">
        <v>300</v>
      </c>
      <c r="V45" s="65"/>
      <c r="W45" s="65" t="s">
        <v>280</v>
      </c>
      <c r="X45" s="65" t="s">
        <v>281</v>
      </c>
      <c r="Y45" s="65" t="s">
        <v>334</v>
      </c>
      <c r="Z45" s="65" t="s">
        <v>313</v>
      </c>
      <c r="AA45" s="65" t="s">
        <v>300</v>
      </c>
      <c r="AC45" s="65"/>
      <c r="AD45" s="65" t="s">
        <v>280</v>
      </c>
      <c r="AE45" s="65" t="s">
        <v>281</v>
      </c>
      <c r="AF45" s="65" t="s">
        <v>334</v>
      </c>
      <c r="AG45" s="65" t="s">
        <v>313</v>
      </c>
      <c r="AH45" s="65" t="s">
        <v>300</v>
      </c>
      <c r="AJ45" s="65"/>
      <c r="AK45" s="65" t="s">
        <v>280</v>
      </c>
      <c r="AL45" s="65" t="s">
        <v>281</v>
      </c>
      <c r="AM45" s="65" t="s">
        <v>334</v>
      </c>
      <c r="AN45" s="65" t="s">
        <v>313</v>
      </c>
      <c r="AO45" s="65" t="s">
        <v>300</v>
      </c>
      <c r="AQ45" s="65"/>
      <c r="AR45" s="65" t="s">
        <v>280</v>
      </c>
      <c r="AS45" s="65" t="s">
        <v>281</v>
      </c>
      <c r="AT45" s="65" t="s">
        <v>334</v>
      </c>
      <c r="AU45" s="65" t="s">
        <v>313</v>
      </c>
      <c r="AV45" s="65" t="s">
        <v>300</v>
      </c>
      <c r="AX45" s="65"/>
      <c r="AY45" s="65" t="s">
        <v>280</v>
      </c>
      <c r="AZ45" s="65" t="s">
        <v>281</v>
      </c>
      <c r="BA45" s="65" t="s">
        <v>334</v>
      </c>
      <c r="BB45" s="65" t="s">
        <v>313</v>
      </c>
      <c r="BC45" s="65" t="s">
        <v>300</v>
      </c>
      <c r="BE45" s="65"/>
      <c r="BF45" s="65" t="s">
        <v>280</v>
      </c>
      <c r="BG45" s="65" t="s">
        <v>281</v>
      </c>
      <c r="BH45" s="65" t="s">
        <v>334</v>
      </c>
      <c r="BI45" s="65" t="s">
        <v>313</v>
      </c>
      <c r="BJ45" s="65" t="s">
        <v>300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10.252727999999999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10.929936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647.83320000000003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1.0318928999999999E-2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4.1991149999999999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130.45016000000001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98.335740000000001</v>
      </c>
      <c r="AX46" s="65" t="s">
        <v>344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1" sqref="E21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329</v>
      </c>
      <c r="B2" s="61" t="s">
        <v>330</v>
      </c>
      <c r="C2" s="61" t="s">
        <v>297</v>
      </c>
      <c r="D2" s="61">
        <v>66</v>
      </c>
      <c r="E2" s="61">
        <v>2269.980712890625</v>
      </c>
      <c r="F2" s="61">
        <v>312.5489501953125</v>
      </c>
      <c r="G2" s="61">
        <v>48.123096466064453</v>
      </c>
      <c r="H2" s="61">
        <v>15.790705680847168</v>
      </c>
      <c r="I2" s="61">
        <v>32.332389831542969</v>
      </c>
      <c r="J2" s="61">
        <v>82.156684875488281</v>
      </c>
      <c r="K2" s="61">
        <v>37.727333068847656</v>
      </c>
      <c r="L2" s="61">
        <v>44.429347991943359</v>
      </c>
      <c r="M2" s="61">
        <v>22.93437385559082</v>
      </c>
      <c r="N2" s="61">
        <v>4.201237678527832</v>
      </c>
      <c r="O2" s="61">
        <v>13.308761596679688</v>
      </c>
      <c r="P2" s="61">
        <v>51.835346221923828</v>
      </c>
      <c r="Q2" s="61">
        <v>20.963573455810547</v>
      </c>
      <c r="R2" s="61">
        <v>12.281073570251465</v>
      </c>
      <c r="S2" s="61">
        <v>14.190879821777344</v>
      </c>
      <c r="T2" s="61">
        <v>1.2840439081192017</v>
      </c>
      <c r="U2" s="61">
        <v>2.609832763671875</v>
      </c>
      <c r="V2" s="61">
        <v>0.13037672638893127</v>
      </c>
      <c r="W2" s="61">
        <v>1003.3623046875</v>
      </c>
      <c r="X2" s="61">
        <v>21.882421493530273</v>
      </c>
      <c r="Y2" s="61">
        <v>422.94894409179687</v>
      </c>
      <c r="Z2" s="61">
        <v>738.04205322265625</v>
      </c>
      <c r="AA2" s="61">
        <v>107.85524749755859</v>
      </c>
      <c r="AB2" s="61">
        <v>3781.121826171875</v>
      </c>
      <c r="AC2" s="61">
        <v>2.7444958686828613</v>
      </c>
      <c r="AD2" s="61">
        <v>2.4127585347741842E-3</v>
      </c>
      <c r="AE2" s="61">
        <v>2.5739431381225586</v>
      </c>
      <c r="AF2" s="61">
        <v>13.286917686462402</v>
      </c>
      <c r="AG2" s="61">
        <v>5.4785866737365723</v>
      </c>
      <c r="AH2" s="61">
        <v>4.4696931838989258</v>
      </c>
      <c r="AI2" s="61">
        <v>0.23648695647716522</v>
      </c>
      <c r="AJ2" s="61">
        <v>7.0524115562438965</v>
      </c>
      <c r="AK2" s="61">
        <v>2.6897051334381104</v>
      </c>
      <c r="AL2" s="61">
        <v>0.30170619487762451</v>
      </c>
      <c r="AM2" s="61">
        <v>0.2883206307888031</v>
      </c>
      <c r="AN2" s="61">
        <v>0.20509634912014008</v>
      </c>
      <c r="AO2" s="61">
        <v>4.1179139167070389E-2</v>
      </c>
      <c r="AP2" s="61">
        <v>280.0321044921875</v>
      </c>
      <c r="AQ2" s="61">
        <v>245.51438903808594</v>
      </c>
      <c r="AR2" s="61">
        <v>5.2207112312316895</v>
      </c>
      <c r="AS2" s="61">
        <v>68.301528930664063</v>
      </c>
      <c r="AT2" s="61">
        <v>1.2531002759933472</v>
      </c>
      <c r="AU2" s="61">
        <v>1.5558737516403198</v>
      </c>
      <c r="AV2" s="61">
        <v>15.131341934204102</v>
      </c>
      <c r="AW2" s="61">
        <v>12.985832214355469</v>
      </c>
      <c r="AX2" s="61">
        <v>1.5573697090148926</v>
      </c>
      <c r="AY2" s="61">
        <v>3.9034230709075928</v>
      </c>
      <c r="AZ2" s="61">
        <v>0.61512082815170288</v>
      </c>
      <c r="BA2" s="61">
        <v>312.48233032226562</v>
      </c>
      <c r="BB2" s="61">
        <v>229.62246704101562</v>
      </c>
      <c r="BC2" s="61">
        <v>5.507567897439003E-3</v>
      </c>
      <c r="BD2" s="61">
        <v>3.5910229682922363</v>
      </c>
      <c r="BE2" s="61">
        <v>4.1679253578186035</v>
      </c>
      <c r="BF2" s="61">
        <v>31.236675262451172</v>
      </c>
      <c r="BG2" s="61">
        <v>0.177530437707901</v>
      </c>
      <c r="BH2" s="61">
        <v>443.585693359375</v>
      </c>
      <c r="BI2" s="61">
        <v>288.3148193359375</v>
      </c>
      <c r="BJ2" s="61">
        <v>155.2708740234375</v>
      </c>
      <c r="BK2" s="61">
        <v>1306.6529541015625</v>
      </c>
      <c r="BL2" s="61">
        <v>4364.13818359375</v>
      </c>
      <c r="BM2" s="61">
        <v>14.908427238464355</v>
      </c>
      <c r="BN2" s="61">
        <v>3017.706298828125</v>
      </c>
      <c r="BO2" s="61">
        <v>265.8216552734375</v>
      </c>
      <c r="BP2" s="61">
        <v>10.252728462219238</v>
      </c>
      <c r="BQ2" s="61">
        <v>6.602663516998291</v>
      </c>
      <c r="BR2" s="61">
        <v>3.6500649452209473</v>
      </c>
      <c r="BS2" s="61">
        <v>10.929936408996582</v>
      </c>
      <c r="BT2" s="61">
        <v>647.83319091796875</v>
      </c>
      <c r="BU2" s="61">
        <v>1.0318929329514503E-2</v>
      </c>
      <c r="BV2" s="61">
        <v>4.1991147994995117</v>
      </c>
      <c r="BW2" s="61">
        <v>130.45016479492187</v>
      </c>
      <c r="BX2" s="61">
        <v>98.335739135742188</v>
      </c>
      <c r="BY2" s="61">
        <v>0</v>
      </c>
      <c r="BZ2" s="61">
        <v>78.684234619140625</v>
      </c>
      <c r="CA2" s="61">
        <v>240.09782409667969</v>
      </c>
      <c r="CB2" s="61">
        <v>38.942100524902344</v>
      </c>
      <c r="CC2" s="61">
        <v>13.780950546264648</v>
      </c>
      <c r="CD2" s="61">
        <v>12.20832347869873</v>
      </c>
      <c r="CE2" s="61">
        <v>12.658480644226074</v>
      </c>
      <c r="CF2" s="61">
        <v>11.21989631652832</v>
      </c>
      <c r="CG2" s="61">
        <v>1.9060461521148682</v>
      </c>
      <c r="CH2" s="61">
        <v>10.748082160949707</v>
      </c>
      <c r="CI2" s="61">
        <v>9.7946390509605408E-2</v>
      </c>
      <c r="CJ2" s="61">
        <v>7.0368804037570953E-2</v>
      </c>
      <c r="CK2" s="61">
        <v>0.19801811873912811</v>
      </c>
      <c r="CL2" s="61">
        <v>0.19709685444831848</v>
      </c>
      <c r="CM2" s="61">
        <v>5.3199997637420893E-4</v>
      </c>
      <c r="CN2" s="61">
        <v>1.0536113977432251</v>
      </c>
      <c r="CO2" s="61">
        <v>3.0511098448187113E-3</v>
      </c>
      <c r="CP2" s="61">
        <v>1.0499370098114014</v>
      </c>
      <c r="CQ2" s="61">
        <v>3.8484536111354828E-2</v>
      </c>
      <c r="CR2" s="61">
        <v>3.2706722617149353E-2</v>
      </c>
      <c r="CS2" s="61">
        <v>7.5057239532470703</v>
      </c>
      <c r="CT2" s="61">
        <v>0.42496886849403381</v>
      </c>
      <c r="CU2" s="61">
        <v>6.3666209578514099E-2</v>
      </c>
      <c r="CV2" s="61">
        <v>1.1262021725997329E-3</v>
      </c>
      <c r="CW2" s="61">
        <v>3.2407295703887939</v>
      </c>
      <c r="CX2" s="61">
        <v>11.084638595581055</v>
      </c>
      <c r="CY2" s="61">
        <v>0.4884636402130127</v>
      </c>
      <c r="CZ2" s="61">
        <v>10.018558502197266</v>
      </c>
      <c r="DA2" s="61">
        <v>1.2017087936401367</v>
      </c>
      <c r="DB2" s="61">
        <v>0.61699998378753662</v>
      </c>
      <c r="DC2" s="61">
        <v>3.8114997380489513E-8</v>
      </c>
      <c r="DD2" s="61">
        <v>8.2811698317527771E-2</v>
      </c>
      <c r="DE2" s="61">
        <v>0.15277498960494995</v>
      </c>
      <c r="DF2" s="61">
        <v>4.0213361382484436E-2</v>
      </c>
      <c r="DG2" s="61">
        <v>7.9611288383603096E-3</v>
      </c>
      <c r="DH2" s="61">
        <v>1.7299499362707138E-2</v>
      </c>
      <c r="DI2" s="61">
        <v>2.4254999786421649E-8</v>
      </c>
      <c r="DJ2" s="61">
        <v>5.472232773900032E-2</v>
      </c>
      <c r="DK2" s="61">
        <v>0.22331464290618896</v>
      </c>
      <c r="DL2" s="61">
        <v>1.0748882777988911E-2</v>
      </c>
      <c r="DM2" s="61">
        <v>6.2237340956926346E-2</v>
      </c>
      <c r="DN2" s="61">
        <v>7.1617499925196171E-3</v>
      </c>
      <c r="DO2" s="61">
        <v>4.3750540353357792E-3</v>
      </c>
      <c r="DP2" s="61">
        <v>2.0649241283535957E-2</v>
      </c>
      <c r="DQ2" s="61">
        <v>1.143449992468959E-7</v>
      </c>
      <c r="DR2" s="61">
        <v>0.45224189758300781</v>
      </c>
      <c r="DS2" s="61">
        <v>8.0854296684265137E-2</v>
      </c>
      <c r="DT2" s="61">
        <v>3.259103000164032E-2</v>
      </c>
      <c r="DU2" s="61">
        <v>1.0367957875132561E-2</v>
      </c>
      <c r="DV2" s="61">
        <v>0.29385364055633545</v>
      </c>
      <c r="DW2" s="61">
        <v>0.10810448229312897</v>
      </c>
      <c r="DX2" s="61">
        <v>0.10628847777843475</v>
      </c>
      <c r="DY2" s="61">
        <v>7.9426504671573639E-2</v>
      </c>
      <c r="DZ2" s="61">
        <v>55516.37109375</v>
      </c>
      <c r="EA2" s="61">
        <v>25430.09375</v>
      </c>
      <c r="EB2" s="61">
        <v>30086.27734375</v>
      </c>
      <c r="EC2" s="61">
        <v>2701.520263671875</v>
      </c>
      <c r="ED2" s="61">
        <v>4770.990234375</v>
      </c>
      <c r="EE2" s="61">
        <v>2884.656494140625</v>
      </c>
      <c r="EF2" s="61">
        <v>1049.6373291015625</v>
      </c>
      <c r="EG2" s="61">
        <v>2812.44384765625</v>
      </c>
      <c r="EH2" s="61">
        <v>2108.6533203125</v>
      </c>
      <c r="EI2" s="61">
        <v>495.1195068359375</v>
      </c>
      <c r="EJ2" s="61">
        <v>3398.31494140625</v>
      </c>
      <c r="EK2" s="61">
        <v>1522.851318359375</v>
      </c>
      <c r="EL2" s="61">
        <v>3685.90576171875</v>
      </c>
      <c r="EM2" s="61">
        <v>1699.2391357421875</v>
      </c>
      <c r="EN2" s="61">
        <v>670.31683349609375</v>
      </c>
      <c r="EO2" s="61">
        <v>3500.47314453125</v>
      </c>
      <c r="EP2" s="61">
        <v>5356.2333984375</v>
      </c>
      <c r="EQ2" s="61">
        <v>10021.521484375</v>
      </c>
      <c r="ER2" s="61">
        <v>2083.1943359375</v>
      </c>
      <c r="ES2" s="61">
        <v>4070.1220703125</v>
      </c>
      <c r="ET2" s="61">
        <v>2478.146728515625</v>
      </c>
      <c r="EU2" s="61">
        <v>207.03062438964844</v>
      </c>
      <c r="EV2" s="61">
        <v>1719.9541015625</v>
      </c>
      <c r="EW2" s="61">
        <v>5006.802734375</v>
      </c>
      <c r="EX2" s="61">
        <v>10870.8251953125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312.48233032226562</v>
      </c>
      <c r="B6">
        <f>BB2</f>
        <v>229.62246704101562</v>
      </c>
      <c r="C6">
        <f>BC2</f>
        <v>5.507567897439003E-3</v>
      </c>
      <c r="D6">
        <f>BD2</f>
        <v>3.5910229682922363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21024</v>
      </c>
      <c r="C2" s="56">
        <f ca="1">YEAR(TODAY())-YEAR(B2)+IF(TODAY()&gt;=DATE(YEAR(TODAY()),MONTH(B2),DAY(B2)),0,-1)</f>
        <v>66</v>
      </c>
      <c r="E2" s="52">
        <v>172.2</v>
      </c>
      <c r="F2" s="53" t="s">
        <v>39</v>
      </c>
      <c r="G2" s="52">
        <v>71.2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1.722</v>
      </c>
      <c r="F3" s="51" t="s">
        <v>40</v>
      </c>
      <c r="G3" s="51">
        <f>G2</f>
        <v>71.2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김재연, ID : H1800219)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09일 13:05:05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B2" sqref="B2:S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45238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172.2</v>
      </c>
      <c r="L12" s="124"/>
      <c r="M12" s="117">
        <f>'개인정보 및 신체계측 입력'!G2</f>
        <v>71.2</v>
      </c>
      <c r="N12" s="118"/>
      <c r="O12" s="113" t="s">
        <v>271</v>
      </c>
      <c r="P12" s="107"/>
      <c r="Q12" s="90">
        <f>'개인정보 및 신체계측 입력'!I2</f>
        <v>24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김재연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70.58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10.867000000000001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18.553000000000001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4</v>
      </c>
      <c r="L71" s="36" t="s">
        <v>53</v>
      </c>
      <c r="M71" s="36">
        <f>ROUND('DRIs DATA'!K8,1)</f>
        <v>0.7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98.41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110.72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68.3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41.01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55.45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290.94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102.53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2023-11-09T04:07:55Z</dcterms:modified>
</cp:coreProperties>
</file>