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<sst xmlns="http://schemas.openxmlformats.org/spreadsheetml/2006/main" count="699" uniqueCount="356">
  <si>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</si>
  <si>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</si>
  <si>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</si>
  <si>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</si>
  <si>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</si>
  <si>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</si>
  <si>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</si>
  <si>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</si>
  <si>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</si>
  <si>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</si>
  <si>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</si>
  <si>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</si>
  <si>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</si>
  <si>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</si>
  <si>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</si>
  <si>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</si>
  <si>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</si>
  <si>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</si>
  <si>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</si>
  <si>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</si>
  <si>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</si>
  <si>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</si>
  <si>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</si>
  <si>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</si>
  <si>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</si>
  <si>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</si>
  <si>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</si>
  <si>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</si>
  <si>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</si>
  <si>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</si>
  <si>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</si>
  <si>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</si>
  <si>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</si>
  <si>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</si>
  <si>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</si>
  <si>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</si>
  <si>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</si>
  <si>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</si>
  <si>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</si>
  <si>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</si>
  <si>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</si>
  <si>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</si>
  <si>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</si>
  <si>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</si>
  <si>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</si>
  <si>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</si>
  <si>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</si>
  <si>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</si>
  <si>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</si>
  <si>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</si>
  <si>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</si>
  <si>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</si>
  <si>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</si>
  <si>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</si>
  <si>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</si>
  <si>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</si>
  <si>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</si>
  <si>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</si>
  <si>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</si>
  <si>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</si>
  <si>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</si>
  <si>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</si>
  <si>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</si>
  <si>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</si>
  <si>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</si>
  <si>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</si>
  <si>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</si>
  <si>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</si>
  <si>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</si>
  <si>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</si>
  <si>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</si>
  <si>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</si>
  <si>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</si>
  <si>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</si>
  <si>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</si>
  <si>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</si>
  <si>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</si>
  <si>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</si>
  <si>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</si>
  <si>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</si>
  <si>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</si>
  <si>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</si>
  <si>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</si>
  <si>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</si>
  <si>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</si>
  <si>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</si>
  <si>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</si>
  <si>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</si>
  <si>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</si>
  <si>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</si>
  <si>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</si>
  <si>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</si>
  <si>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</si>
  <si>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</si>
  <si>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</si>
  <si>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</si>
  <si>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</si>
  <si>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</si>
  <si>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</si>
  <si>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</si>
  <si>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</si>
  <si>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</si>
  <si>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</si>
  <si>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</si>
  <si>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</si>
  <si>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</si>
  <si>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</si>
  <si>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</si>
  <si>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</si>
  <si>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</si>
  <si>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</si>
  <si>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</si>
  <si>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</si>
  <si>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</si>
  <si>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</si>
  <si>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</si>
  <si>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</si>
  <si>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</si>
  <si>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</si>
  <si>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</si>
  <si>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</si>
  <si>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</si>
  <si>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</si>
  <si>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</si>
  <si>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</si>
  <si>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</si>
  <si>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</si>
  <si>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</si>
  <si>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</si>
  <si>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</si>
  <si>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</si>
  <si>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</si>
  <si>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</si>
  <si>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</si>
  <si>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</si>
  <si>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</si>
  <si>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</si>
  <si>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</si>
  <si>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</si>
  <si>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</si>
  <si>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</si>
  <si>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</si>
  <si>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</si>
  <si>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</si>
  <si>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</si>
  <si>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</si>
  <si>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</si>
  <si>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</si>
  <si>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</si>
  <si>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</si>
  <si>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</si>
  <si>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</si>
  <si>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</si>
  <si>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</si>
  <si>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</si>
  <si>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</si>
  <si>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</si>
  <si>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</si>
  <si>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</si>
  <si>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</si>
  <si>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</si>
  <si>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</si>
  <si>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</si>
  <si>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</si>
  <si>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</si>
  <si>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</si>
  <si>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</si>
  <si>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</si>
  <si>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</si>
  <si>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</si>
  <si>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</si>
  <si>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</si>
  <si>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</si>
  <si>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</si>
  <si>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</si>
  <si>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</si>
  <si>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</si>
  <si>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</si>
  <si>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</si>
  <si>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</si>
  <si>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</si>
  <si>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</si>
  <si>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</si>
  <si>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</si>
  <si>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</si>
  <si>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</si>
  <si>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</si>
  <si>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</si>
  <si>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</si>
  <si>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</si>
  <si>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</si>
  <si>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</si>
  <si>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</si>
  <si>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</si>
  <si>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</si>
  <si>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</si>
  <si>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</si>
  <si>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</si>
  <si>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</si>
  <si>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</si>
  <si>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</si>
  <si>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</si>
  <si>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</si>
  <si>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</si>
  <si>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</si>
  <si>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</si>
  <si>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</si>
  <si>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</si>
  <si>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</si>
  <si>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</si>
  <si>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</si>
  <si>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</si>
  <si>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</si>
  <si>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</si>
  <si>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</si>
  <si>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</si>
  <si>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</si>
  <si>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</si>
  <si>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</si>
  <si>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</si>
  <si>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</si>
  <si>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</si>
  <si>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</si>
  <si>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</si>
  <si>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</si>
  <si>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</si>
  <si>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</si>
  <si>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</si>
  <si>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</si>
  <si>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</si>
  <si>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</si>
  <si>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</si>
  <si>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</si>
  <si>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</si>
  <si>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</si>
  <si>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</si>
  <si>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</si>
  <si>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</si>
  <si>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</si>
  <si>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</si>
  <si>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</si>
  <si>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</si>
  <si>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</si>
  <si>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</si>
  <si>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</si>
  <si>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</si>
  <si>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</si>
  <si>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</si>
  <si>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</si>
  <si>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</si>
  <si>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</si>
  <si>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</si>
  <si>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</si>
  <si>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</si>
  <si>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</si>
  <si>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</si>
  <si>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</si>
  <si>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</si>
  <si>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</si>
  <si>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</si>
  <si>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</si>
  <si>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</si>
  <si>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</si>
  <si>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</si>
  <si>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</si>
  <si>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</si>
  <si>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</si>
  <si>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</si>
  <si>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</si>
  <si>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</si>
  <si>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</si>
  <si>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</si>
  <si>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</si>
  <si>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</si>
  <si>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</si>
  <si>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</si>
  <si>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</si>
  <si>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</si>
  <si>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</si>
  <si>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</si>
  <si>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</si>
  <si>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</si>
  <si>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</si>
  <si>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</si>
  <si>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</si>
  <si>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</si>
  <si>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</si>
  <si>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염소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</si>
  <si>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</si>
  <si>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</si>
  <si>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</si>
  <si>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</si>
  <si>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</si>
  <si>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적정비율(최소)</t>
    <phoneticPr fontId="1" type="noConversion"/>
  </si>
  <si>
    <t>적정비율(최대)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</si>
  <si>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</si>
  <si>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</si>
  <si>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</si>
  <si>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</si>
  <si>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</si>
  <si>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</si>
  <si>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</si>
  <si>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</si>
  <si>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</si>
  <si>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</si>
  <si>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</si>
  <si>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</si>
  <si>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당류(kcal)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</si>
  <si>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</si>
  <si>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</si>
  <si>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</si>
  <si>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불소</t>
    <phoneticPr fontId="1" type="noConversion"/>
  </si>
  <si>
    <t>다량영양소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</si>
  <si>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</si>
  <si>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</si>
  <si>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</si>
  <si>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비타민K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</si>
  <si>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</si>
  <si>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</si>
  <si>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</si>
  <si>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</si>
  <si>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</si>
  <si>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</si>
  <si>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H1800220</t>
  </si>
  <si>
    <t>배중혁</t>
  </si>
  <si>
    <t>(설문지 : FFQ 95문항 설문지, 사용자 : 배중혁, ID : H1800220)</t>
  </si>
  <si>
    <t>2023년 11월 15일 13:02:37</t>
  </si>
  <si>
    <t>에너지(kcal)</t>
    <phoneticPr fontId="1" type="noConversion"/>
  </si>
  <si>
    <t>단백질</t>
    <phoneticPr fontId="1" type="noConversion"/>
  </si>
  <si>
    <t>당류</t>
    <phoneticPr fontId="1" type="noConversion"/>
  </si>
  <si>
    <t>탄수화물</t>
    <phoneticPr fontId="1" type="noConversion"/>
  </si>
  <si>
    <t>지방</t>
    <phoneticPr fontId="1" type="noConversion"/>
  </si>
  <si>
    <t>섭취량</t>
    <phoneticPr fontId="1" type="noConversion"/>
  </si>
  <si>
    <t>당류</t>
    <phoneticPr fontId="1" type="noConversion"/>
  </si>
  <si>
    <t>당류섭취(%)</t>
    <phoneticPr fontId="1" type="noConversion"/>
  </si>
  <si>
    <t>에너지(kcal)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</si>
  <si>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</si>
  <si>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</si>
  <si>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</si>
  <si>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</si>
  <si>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</si>
  <si>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상한섭취량</t>
    <phoneticPr fontId="1" type="noConversion"/>
  </si>
  <si>
    <t>충분섭취량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</si>
  <si>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</si>
  <si>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</si>
  <si>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</si>
  <si>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</si>
  <si>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</si>
  <si>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</si>
  <si>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</si>
  <si>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</si>
  <si>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권장섭취량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</si>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</sst>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126.45366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60264"/>
        <c:axId val="415062616"/>
      </c:barChart>
      <c:catAx>
        <c:axId val="41506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62616"/>
        <c:crosses val="autoZero"/>
        <c:auto val="1"/>
        <c:lblAlgn val="ctr"/>
        <c:lblOffset val="100"/>
        <c:noMultiLvlLbl val="0"/>
      </c:catAx>
      <c:valAx>
        <c:axId val="41506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6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6.9738939999999996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24584"/>
        <c:axId val="598120664"/>
      </c:barChart>
      <c:catAx>
        <c:axId val="59812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0664"/>
        <c:crosses val="autoZero"/>
        <c:auto val="1"/>
        <c:lblAlgn val="ctr"/>
        <c:lblOffset val="100"/>
        <c:noMultiLvlLbl val="0"/>
      </c:catAx>
      <c:valAx>
        <c:axId val="59812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2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50.258949999999999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21840"/>
        <c:axId val="598124192"/>
      </c:barChart>
      <c:catAx>
        <c:axId val="5981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4192"/>
        <c:crosses val="autoZero"/>
        <c:auto val="1"/>
        <c:lblAlgn val="ctr"/>
        <c:lblOffset val="100"/>
        <c:noMultiLvlLbl val="0"/>
      </c:catAx>
      <c:valAx>
        <c:axId val="59812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2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1860.7366999999999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19880"/>
        <c:axId val="598125760"/>
      </c:barChart>
      <c:catAx>
        <c:axId val="59811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5760"/>
        <c:crosses val="autoZero"/>
        <c:auto val="1"/>
        <c:lblAlgn val="ctr"/>
        <c:lblOffset val="100"/>
        <c:noMultiLvlLbl val="0"/>
      </c:catAx>
      <c:valAx>
        <c:axId val="5981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1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4459.1836000000003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20272"/>
        <c:axId val="598123016"/>
      </c:barChart>
      <c:catAx>
        <c:axId val="59812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3016"/>
        <c:crosses val="autoZero"/>
        <c:auto val="1"/>
        <c:lblAlgn val="ctr"/>
        <c:lblOffset val="100"/>
        <c:noMultiLvlLbl val="0"/>
      </c:catAx>
      <c:valAx>
        <c:axId val="598123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2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6.7270947000000003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22624"/>
        <c:axId val="598118704"/>
      </c:barChart>
      <c:catAx>
        <c:axId val="5981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18704"/>
        <c:crosses val="autoZero"/>
        <c:auto val="1"/>
        <c:lblAlgn val="ctr"/>
        <c:lblOffset val="100"/>
        <c:noMultiLvlLbl val="0"/>
      </c:catAx>
      <c:valAx>
        <c:axId val="59811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437.60723999999999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490648"/>
        <c:axId val="218483592"/>
      </c:barChart>
      <c:catAx>
        <c:axId val="21849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3592"/>
        <c:crosses val="autoZero"/>
        <c:auto val="1"/>
        <c:lblAlgn val="ctr"/>
        <c:lblOffset val="100"/>
        <c:noMultiLvlLbl val="0"/>
      </c:catAx>
      <c:valAx>
        <c:axId val="21848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49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15.498108999999999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485944"/>
        <c:axId val="218487120"/>
      </c:barChart>
      <c:catAx>
        <c:axId val="21848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7120"/>
        <c:crosses val="autoZero"/>
        <c:auto val="1"/>
        <c:lblAlgn val="ctr"/>
        <c:lblOffset val="100"/>
        <c:noMultiLvlLbl val="0"/>
      </c:catAx>
      <c:valAx>
        <c:axId val="21848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48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1166.1522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33064"/>
        <c:axId val="562131888"/>
      </c:barChart>
      <c:catAx>
        <c:axId val="56213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31888"/>
        <c:crosses val="autoZero"/>
        <c:auto val="1"/>
        <c:lblAlgn val="ctr"/>
        <c:lblOffset val="100"/>
        <c:noMultiLvlLbl val="0"/>
      </c:catAx>
      <c:valAx>
        <c:axId val="562131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1.2407741E-2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33456"/>
        <c:axId val="562132280"/>
      </c:barChart>
      <c:catAx>
        <c:axId val="56213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32280"/>
        <c:crosses val="autoZero"/>
        <c:auto val="1"/>
        <c:lblAlgn val="ctr"/>
        <c:lblOffset val="100"/>
        <c:noMultiLvlLbl val="0"/>
      </c:catAx>
      <c:valAx>
        <c:axId val="56213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6.4014559999999996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30712"/>
        <c:axId val="562129536"/>
      </c:barChart>
      <c:catAx>
        <c:axId val="56213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29536"/>
        <c:crosses val="autoZero"/>
        <c:auto val="1"/>
        <c:lblAlgn val="ctr"/>
        <c:lblOffset val="100"/>
        <c:noMultiLvlLbl val="0"/>
      </c:catAx>
      <c:valAx>
        <c:axId val="56212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35.001179999999998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57912"/>
        <c:axId val="415061048"/>
      </c:barChart>
      <c:catAx>
        <c:axId val="4150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61048"/>
        <c:crosses val="autoZero"/>
        <c:auto val="1"/>
        <c:lblAlgn val="ctr"/>
        <c:lblOffset val="100"/>
        <c:noMultiLvlLbl val="0"/>
      </c:catAx>
      <c:valAx>
        <c:axId val="4150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5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134.51965000000001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34632"/>
        <c:axId val="562135416"/>
      </c:barChart>
      <c:catAx>
        <c:axId val="56213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35416"/>
        <c:crosses val="autoZero"/>
        <c:auto val="1"/>
        <c:lblAlgn val="ctr"/>
        <c:lblOffset val="100"/>
        <c:noMultiLvlLbl val="0"/>
      </c:catAx>
      <c:valAx>
        <c:axId val="56213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111.95934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135024"/>
        <c:axId val="562128752"/>
      </c:barChart>
      <c:catAx>
        <c:axId val="56213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28752"/>
        <c:crosses val="autoZero"/>
        <c:auto val="1"/>
        <c:lblAlgn val="ctr"/>
        <c:lblOffset val="100"/>
        <c:noMultiLvlLbl val="0"/>
      </c:catAx>
      <c:valAx>
        <c:axId val="56212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0.97599999999999998</c:v>
                </c:pt>
                <c:pt idx="1">
                  <c:v>5.7640000000000002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130320"/>
        <c:axId val="562127968"/>
      </c:barChart>
      <c:catAx>
        <c:axId val="56213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127968"/>
        <c:crosses val="autoZero"/>
        <c:auto val="1"/>
        <c:lblAlgn val="ctr"/>
        <c:lblOffset val="100"/>
        <c:noMultiLvlLbl val="0"/>
      </c:catAx>
      <c:valAx>
        <c:axId val="56212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13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354.0045166015625</c:v>
                </c:pt>
                <c:pt idx="1">
                  <c:v>0.13158486783504486</c:v>
                </c:pt>
                <c:pt idx="2">
                  <c:v>5.3628935813903809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937.47839999999997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8944"/>
        <c:axId val="597102472"/>
      </c:barChart>
      <c:catAx>
        <c:axId val="5970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02472"/>
        <c:crosses val="autoZero"/>
        <c:auto val="1"/>
        <c:lblAlgn val="ctr"/>
        <c:lblOffset val="100"/>
        <c:noMultiLvlLbl val="0"/>
      </c:catAx>
      <c:valAx>
        <c:axId val="59710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24.483477000000001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04824"/>
        <c:axId val="597102080"/>
      </c:barChart>
      <c:catAx>
        <c:axId val="59710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02080"/>
        <c:crosses val="autoZero"/>
        <c:auto val="1"/>
        <c:lblAlgn val="ctr"/>
        <c:lblOffset val="100"/>
        <c:noMultiLvlLbl val="0"/>
      </c:catAx>
      <c:valAx>
        <c:axId val="59710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0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60.712000000000003</c:v>
                </c:pt>
                <c:pt idx="1">
                  <c:v>14.324</c:v>
                </c:pt>
                <c:pt idx="2">
                  <c:v>24.963999999999999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104432"/>
        <c:axId val="597105608"/>
      </c:barChart>
      <c:catAx>
        <c:axId val="59710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05608"/>
        <c:crosses val="autoZero"/>
        <c:auto val="1"/>
        <c:lblAlgn val="ctr"/>
        <c:lblOffset val="100"/>
        <c:noMultiLvlLbl val="0"/>
      </c:catAx>
      <c:valAx>
        <c:axId val="59710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0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2683.6217999999999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02864"/>
        <c:axId val="597099336"/>
      </c:barChart>
      <c:catAx>
        <c:axId val="5971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9336"/>
        <c:crosses val="autoZero"/>
        <c:auto val="1"/>
        <c:lblAlgn val="ctr"/>
        <c:lblOffset val="100"/>
        <c:noMultiLvlLbl val="0"/>
      </c:catAx>
      <c:valAx>
        <c:axId val="59709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0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98.379069999999999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9728"/>
        <c:axId val="597098552"/>
      </c:barChart>
      <c:catAx>
        <c:axId val="59709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8552"/>
        <c:crosses val="autoZero"/>
        <c:auto val="1"/>
        <c:lblAlgn val="ctr"/>
        <c:lblOffset val="100"/>
        <c:noMultiLvlLbl val="0"/>
      </c:catAx>
      <c:valAx>
        <c:axId val="59709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774.61350000000004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00120"/>
        <c:axId val="597100512"/>
      </c:barChart>
      <c:catAx>
        <c:axId val="59710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00512"/>
        <c:crosses val="autoZero"/>
        <c:auto val="1"/>
        <c:lblAlgn val="ctr"/>
        <c:lblOffset val="100"/>
        <c:noMultiLvlLbl val="0"/>
      </c:catAx>
      <c:valAx>
        <c:axId val="5971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0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3.9643033000000001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59872"/>
        <c:axId val="415058696"/>
      </c:barChart>
      <c:catAx>
        <c:axId val="41505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58696"/>
        <c:crosses val="autoZero"/>
        <c:auto val="1"/>
        <c:lblAlgn val="ctr"/>
        <c:lblOffset val="100"/>
        <c:noMultiLvlLbl val="0"/>
      </c:catAx>
      <c:valAx>
        <c:axId val="41505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8670.8979999999992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00904"/>
        <c:axId val="597104040"/>
      </c:barChart>
      <c:catAx>
        <c:axId val="59710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04040"/>
        <c:crosses val="autoZero"/>
        <c:auto val="1"/>
        <c:lblAlgn val="ctr"/>
        <c:lblOffset val="100"/>
        <c:noMultiLvlLbl val="0"/>
      </c:catAx>
      <c:valAx>
        <c:axId val="59710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0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17.768066000000001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75376"/>
        <c:axId val="556076552"/>
      </c:barChart>
      <c:catAx>
        <c:axId val="55607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76552"/>
        <c:crosses val="autoZero"/>
        <c:auto val="1"/>
        <c:lblAlgn val="ctr"/>
        <c:lblOffset val="100"/>
        <c:noMultiLvlLbl val="0"/>
      </c:catAx>
      <c:valAx>
        <c:axId val="55607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7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0.65755993000000001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72240"/>
        <c:axId val="556078512"/>
      </c:barChart>
      <c:catAx>
        <c:axId val="55607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78512"/>
        <c:crosses val="autoZero"/>
        <c:auto val="1"/>
        <c:lblAlgn val="ctr"/>
        <c:lblOffset val="100"/>
        <c:noMultiLvlLbl val="0"/>
      </c:catAx>
      <c:valAx>
        <c:axId val="55607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7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383.98984000000002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483984"/>
        <c:axId val="218487904"/>
      </c:barChart>
      <c:catAx>
        <c:axId val="21848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7904"/>
        <c:crosses val="autoZero"/>
        <c:auto val="1"/>
        <c:lblAlgn val="ctr"/>
        <c:lblOffset val="100"/>
        <c:noMultiLvlLbl val="0"/>
      </c:catAx>
      <c:valAx>
        <c:axId val="21848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48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2.4073882000000002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484768"/>
        <c:axId val="218488296"/>
      </c:barChart>
      <c:catAx>
        <c:axId val="2184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8296"/>
        <c:crosses val="autoZero"/>
        <c:auto val="1"/>
        <c:lblAlgn val="ctr"/>
        <c:lblOffset val="100"/>
        <c:noMultiLvlLbl val="0"/>
      </c:catAx>
      <c:valAx>
        <c:axId val="21848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4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22.23124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485160"/>
        <c:axId val="218485552"/>
      </c:barChart>
      <c:catAx>
        <c:axId val="21848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5552"/>
        <c:crosses val="autoZero"/>
        <c:auto val="1"/>
        <c:lblAlgn val="ctr"/>
        <c:lblOffset val="100"/>
        <c:noMultiLvlLbl val="0"/>
      </c:catAx>
      <c:valAx>
        <c:axId val="218485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48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0.65755993000000001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487744"/>
        <c:axId val="415484608"/>
      </c:barChart>
      <c:catAx>
        <c:axId val="41548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484608"/>
        <c:crosses val="autoZero"/>
        <c:auto val="1"/>
        <c:lblAlgn val="ctr"/>
        <c:lblOffset val="100"/>
        <c:noMultiLvlLbl val="0"/>
      </c:catAx>
      <c:valAx>
        <c:axId val="41548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4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430.91829999999999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486176"/>
        <c:axId val="598121448"/>
      </c:barChart>
      <c:catAx>
        <c:axId val="41548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1448"/>
        <c:crosses val="autoZero"/>
        <c:auto val="1"/>
        <c:lblAlgn val="ctr"/>
        <c:lblOffset val="100"/>
        <c:noMultiLvlLbl val="0"/>
      </c:catAx>
      <c:valAx>
        <c:axId val="5981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4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5.3628935999999996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123408"/>
        <c:axId val="598121056"/>
      </c:barChart>
      <c:catAx>
        <c:axId val="59812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121056"/>
        <c:crosses val="autoZero"/>
        <c:auto val="1"/>
        <c:lblAlgn val="ctr"/>
        <c:lblOffset val="100"/>
        <c:noMultiLvlLbl val="0"/>
      </c:catAx>
      <c:valAx>
        <c:axId val="59812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12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배중혁, ID : H1800220)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15일 13:02:37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2683.6217999999999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126.45366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35.001179999999998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60.712000000000003</v>
      </c>
      <c r="G8" s="59">
        <f>'DRIs DATA 입력'!G8</f>
        <v>14.324</v>
      </c>
      <c r="H8" s="59">
        <f>'DRIs DATA 입력'!H8</f>
        <v>24.963999999999999</v>
      </c>
      <c r="I8" s="46"/>
      <c r="J8" s="59" t="s">
        <v>216</v>
      </c>
      <c r="K8" s="59">
        <f>'DRIs DATA 입력'!K8</f>
        <v>0.97599999999999998</v>
      </c>
      <c r="L8" s="59">
        <f>'DRIs DATA 입력'!L8</f>
        <v>5.7640000000000002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937.47839999999997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24.483477000000001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3.9643033000000001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383.98984000000002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98.379069999999999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1.8784919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2.4073882000000002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22.23124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0.65755993000000001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430.91829999999999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5.3628935999999996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6.9738939999999996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50.258949999999999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774.61350000000004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1860.7366999999999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8670.8979999999992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4459.1836000000003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6.7270947000000003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437.60723999999999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17.768066000000001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15.498108999999999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1166.1522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1.2407741E-2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6.4014559999999996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134.51965000000001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111.95934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C50" sqref="C50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289</v>
      </c>
      <c r="B1" s="61" t="s">
        <v>325</v>
      </c>
      <c r="G1" s="62" t="s">
        <v>300</v>
      </c>
      <c r="H1" s="61" t="s">
        <v>326</v>
      </c>
    </row>
    <row r="3" spans="1:33" x14ac:dyDescent="0.3">
      <c r="A3" s="70" t="s">
        <v>312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327</v>
      </c>
      <c r="B4" s="69"/>
      <c r="C4" s="69"/>
      <c r="E4" s="66" t="s">
        <v>301</v>
      </c>
      <c r="F4" s="67"/>
      <c r="G4" s="67"/>
      <c r="H4" s="68"/>
      <c r="J4" s="66" t="s">
        <v>276</v>
      </c>
      <c r="K4" s="67"/>
      <c r="L4" s="68"/>
      <c r="N4" s="69" t="s">
        <v>328</v>
      </c>
      <c r="O4" s="69"/>
      <c r="P4" s="69"/>
      <c r="Q4" s="69"/>
      <c r="R4" s="69"/>
      <c r="S4" s="69"/>
      <c r="U4" s="69" t="s">
        <v>302</v>
      </c>
      <c r="V4" s="69"/>
      <c r="W4" s="69"/>
      <c r="X4" s="69"/>
      <c r="Y4" s="69"/>
      <c r="Z4" s="69"/>
      <c r="AB4" s="69" t="s">
        <v>329</v>
      </c>
      <c r="AC4" s="69"/>
      <c r="AD4" s="69"/>
      <c r="AE4" s="69"/>
      <c r="AF4" s="69"/>
      <c r="AG4" s="69"/>
    </row>
    <row r="5" spans="1:33" x14ac:dyDescent="0.3">
      <c r="A5" s="65"/>
      <c r="B5" s="65" t="s">
        <v>290</v>
      </c>
      <c r="C5" s="65" t="s">
        <v>291</v>
      </c>
      <c r="E5" s="65"/>
      <c r="F5" s="65" t="s">
        <v>330</v>
      </c>
      <c r="G5" s="65" t="s">
        <v>331</v>
      </c>
      <c r="H5" s="65" t="s">
        <v>46</v>
      </c>
      <c r="J5" s="65"/>
      <c r="K5" s="65" t="s">
        <v>303</v>
      </c>
      <c r="L5" s="65" t="s">
        <v>292</v>
      </c>
      <c r="N5" s="65"/>
      <c r="O5" s="65" t="s">
        <v>277</v>
      </c>
      <c r="P5" s="65" t="s">
        <v>278</v>
      </c>
      <c r="Q5" s="65" t="s">
        <v>313</v>
      </c>
      <c r="R5" s="65" t="s">
        <v>304</v>
      </c>
      <c r="S5" s="65" t="s">
        <v>291</v>
      </c>
      <c r="U5" s="65"/>
      <c r="V5" s="65" t="s">
        <v>277</v>
      </c>
      <c r="W5" s="65" t="s">
        <v>278</v>
      </c>
      <c r="X5" s="65" t="s">
        <v>313</v>
      </c>
      <c r="Y5" s="65" t="s">
        <v>304</v>
      </c>
      <c r="Z5" s="65" t="s">
        <v>332</v>
      </c>
      <c r="AB5" s="65"/>
      <c r="AC5" s="65" t="s">
        <v>279</v>
      </c>
      <c r="AD5" s="65" t="s">
        <v>305</v>
      </c>
      <c r="AE5" s="65" t="s">
        <v>333</v>
      </c>
      <c r="AF5" s="65" t="s">
        <v>314</v>
      </c>
      <c r="AG5" s="65" t="s">
        <v>334</v>
      </c>
    </row>
    <row r="6" spans="1:33" x14ac:dyDescent="0.3">
      <c r="A6" s="65" t="s">
        <v>335</v>
      </c>
      <c r="B6" s="65">
        <v>2000</v>
      </c>
      <c r="C6" s="65">
        <v>2683.6217999999999</v>
      </c>
      <c r="E6" s="65" t="s">
        <v>336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126.45366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35.001179999999998</v>
      </c>
      <c r="AB6" s="65" t="s">
        <v>307</v>
      </c>
      <c r="AC6" s="65">
        <v>2000</v>
      </c>
      <c r="AD6" s="65">
        <v>2683.6217999999999</v>
      </c>
      <c r="AE6" s="65">
        <v>230.22911071777344</v>
      </c>
      <c r="AF6" s="65">
        <v>57.557277999999997</v>
      </c>
      <c r="AG6" s="65">
        <v>8.5790445014448995</v>
      </c>
    </row>
    <row r="7" spans="1:33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337</v>
      </c>
      <c r="K7" s="65">
        <v>1</v>
      </c>
      <c r="L7" s="65">
        <v>10</v>
      </c>
    </row>
    <row r="8" spans="1:33" x14ac:dyDescent="0.3">
      <c r="E8" s="65" t="s">
        <v>338</v>
      </c>
      <c r="F8" s="65">
        <v>60.712000000000003</v>
      </c>
      <c r="G8" s="65">
        <v>14.324</v>
      </c>
      <c r="H8" s="65">
        <v>24.963999999999999</v>
      </c>
      <c r="J8" s="65" t="s">
        <v>338</v>
      </c>
      <c r="K8" s="65">
        <v>0.97599999999999998</v>
      </c>
      <c r="L8" s="65">
        <v>5.7640000000000002</v>
      </c>
    </row>
    <row r="13" spans="1:33" x14ac:dyDescent="0.3">
      <c r="A13" s="70" t="s">
        <v>339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280</v>
      </c>
      <c r="B14" s="69"/>
      <c r="C14" s="69"/>
      <c r="D14" s="69"/>
      <c r="E14" s="69"/>
      <c r="F14" s="69"/>
      <c r="H14" s="69" t="s">
        <v>281</v>
      </c>
      <c r="I14" s="69"/>
      <c r="J14" s="69"/>
      <c r="K14" s="69"/>
      <c r="L14" s="69"/>
      <c r="M14" s="69"/>
      <c r="O14" s="69" t="s">
        <v>340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33" x14ac:dyDescent="0.3">
      <c r="A15" s="65"/>
      <c r="B15" s="65" t="s">
        <v>277</v>
      </c>
      <c r="C15" s="65" t="s">
        <v>278</v>
      </c>
      <c r="D15" s="65" t="s">
        <v>313</v>
      </c>
      <c r="E15" s="65" t="s">
        <v>304</v>
      </c>
      <c r="F15" s="65" t="s">
        <v>291</v>
      </c>
      <c r="H15" s="65"/>
      <c r="I15" s="65" t="s">
        <v>277</v>
      </c>
      <c r="J15" s="65" t="s">
        <v>278</v>
      </c>
      <c r="K15" s="65" t="s">
        <v>313</v>
      </c>
      <c r="L15" s="65" t="s">
        <v>341</v>
      </c>
      <c r="M15" s="65" t="s">
        <v>291</v>
      </c>
      <c r="O15" s="65"/>
      <c r="P15" s="65" t="s">
        <v>277</v>
      </c>
      <c r="Q15" s="65" t="s">
        <v>278</v>
      </c>
      <c r="R15" s="65" t="s">
        <v>342</v>
      </c>
      <c r="S15" s="65" t="s">
        <v>304</v>
      </c>
      <c r="T15" s="65" t="s">
        <v>291</v>
      </c>
      <c r="V15" s="65"/>
      <c r="W15" s="65" t="s">
        <v>277</v>
      </c>
      <c r="X15" s="65" t="s">
        <v>278</v>
      </c>
      <c r="Y15" s="65" t="s">
        <v>342</v>
      </c>
      <c r="Z15" s="65" t="s">
        <v>304</v>
      </c>
      <c r="AA15" s="65" t="s">
        <v>332</v>
      </c>
    </row>
    <row r="16" spans="1:33" x14ac:dyDescent="0.3">
      <c r="A16" s="65" t="s">
        <v>282</v>
      </c>
      <c r="B16" s="65">
        <v>510</v>
      </c>
      <c r="C16" s="65">
        <v>700</v>
      </c>
      <c r="D16" s="65">
        <v>0</v>
      </c>
      <c r="E16" s="65">
        <v>3000</v>
      </c>
      <c r="F16" s="65">
        <v>937.47839999999997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24.483477000000001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3.9643033000000001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383.98984000000002</v>
      </c>
    </row>
    <row r="23" spans="1:62" x14ac:dyDescent="0.3">
      <c r="A23" s="70" t="s">
        <v>283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284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343</v>
      </c>
      <c r="P24" s="69"/>
      <c r="Q24" s="69"/>
      <c r="R24" s="69"/>
      <c r="S24" s="69"/>
      <c r="T24" s="69"/>
      <c r="V24" s="69" t="s">
        <v>344</v>
      </c>
      <c r="W24" s="69"/>
      <c r="X24" s="69"/>
      <c r="Y24" s="69"/>
      <c r="Z24" s="69"/>
      <c r="AA24" s="69"/>
      <c r="AC24" s="69" t="s">
        <v>286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345</v>
      </c>
      <c r="AR24" s="69"/>
      <c r="AS24" s="69"/>
      <c r="AT24" s="69"/>
      <c r="AU24" s="69"/>
      <c r="AV24" s="69"/>
      <c r="AX24" s="69" t="s">
        <v>346</v>
      </c>
      <c r="AY24" s="69"/>
      <c r="AZ24" s="69"/>
      <c r="BA24" s="69"/>
      <c r="BB24" s="69"/>
      <c r="BC24" s="69"/>
      <c r="BE24" s="69" t="s">
        <v>308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313</v>
      </c>
      <c r="E25" s="65" t="s">
        <v>304</v>
      </c>
      <c r="F25" s="65" t="s">
        <v>332</v>
      </c>
      <c r="H25" s="65"/>
      <c r="I25" s="65" t="s">
        <v>277</v>
      </c>
      <c r="J25" s="65" t="s">
        <v>278</v>
      </c>
      <c r="K25" s="65" t="s">
        <v>313</v>
      </c>
      <c r="L25" s="65" t="s">
        <v>304</v>
      </c>
      <c r="M25" s="65" t="s">
        <v>291</v>
      </c>
      <c r="O25" s="65"/>
      <c r="P25" s="65" t="s">
        <v>277</v>
      </c>
      <c r="Q25" s="65" t="s">
        <v>278</v>
      </c>
      <c r="R25" s="65" t="s">
        <v>313</v>
      </c>
      <c r="S25" s="65" t="s">
        <v>304</v>
      </c>
      <c r="T25" s="65" t="s">
        <v>332</v>
      </c>
      <c r="V25" s="65"/>
      <c r="W25" s="65" t="s">
        <v>347</v>
      </c>
      <c r="X25" s="65" t="s">
        <v>278</v>
      </c>
      <c r="Y25" s="65" t="s">
        <v>313</v>
      </c>
      <c r="Z25" s="65" t="s">
        <v>304</v>
      </c>
      <c r="AA25" s="65" t="s">
        <v>332</v>
      </c>
      <c r="AC25" s="65"/>
      <c r="AD25" s="65" t="s">
        <v>277</v>
      </c>
      <c r="AE25" s="65" t="s">
        <v>278</v>
      </c>
      <c r="AF25" s="65" t="s">
        <v>342</v>
      </c>
      <c r="AG25" s="65" t="s">
        <v>304</v>
      </c>
      <c r="AH25" s="65" t="s">
        <v>291</v>
      </c>
      <c r="AJ25" s="65"/>
      <c r="AK25" s="65" t="s">
        <v>277</v>
      </c>
      <c r="AL25" s="65" t="s">
        <v>278</v>
      </c>
      <c r="AM25" s="65" t="s">
        <v>313</v>
      </c>
      <c r="AN25" s="65" t="s">
        <v>304</v>
      </c>
      <c r="AO25" s="65" t="s">
        <v>332</v>
      </c>
      <c r="AQ25" s="65"/>
      <c r="AR25" s="65" t="s">
        <v>347</v>
      </c>
      <c r="AS25" s="65" t="s">
        <v>278</v>
      </c>
      <c r="AT25" s="65" t="s">
        <v>313</v>
      </c>
      <c r="AU25" s="65" t="s">
        <v>304</v>
      </c>
      <c r="AV25" s="65" t="s">
        <v>332</v>
      </c>
      <c r="AX25" s="65"/>
      <c r="AY25" s="65" t="s">
        <v>277</v>
      </c>
      <c r="AZ25" s="65" t="s">
        <v>278</v>
      </c>
      <c r="BA25" s="65" t="s">
        <v>313</v>
      </c>
      <c r="BB25" s="65" t="s">
        <v>304</v>
      </c>
      <c r="BC25" s="65" t="s">
        <v>332</v>
      </c>
      <c r="BE25" s="65"/>
      <c r="BF25" s="65" t="s">
        <v>277</v>
      </c>
      <c r="BG25" s="65" t="s">
        <v>278</v>
      </c>
      <c r="BH25" s="65" t="s">
        <v>313</v>
      </c>
      <c r="BI25" s="65" t="s">
        <v>304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98.379069999999999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1.8784919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2.4073882000000002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22.23124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0.65755993000000001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430.91829999999999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5.3628935999999996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6.9738939999999996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50.258949999999999</v>
      </c>
    </row>
    <row r="33" spans="1:62" x14ac:dyDescent="0.3">
      <c r="A33" s="70" t="s">
        <v>348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349</v>
      </c>
      <c r="I34" s="69"/>
      <c r="J34" s="69"/>
      <c r="K34" s="69"/>
      <c r="L34" s="69"/>
      <c r="M34" s="69"/>
      <c r="O34" s="69" t="s">
        <v>310</v>
      </c>
      <c r="P34" s="69"/>
      <c r="Q34" s="69"/>
      <c r="R34" s="69"/>
      <c r="S34" s="69"/>
      <c r="T34" s="69"/>
      <c r="V34" s="69" t="s">
        <v>350</v>
      </c>
      <c r="W34" s="69"/>
      <c r="X34" s="69"/>
      <c r="Y34" s="69"/>
      <c r="Z34" s="69"/>
      <c r="AA34" s="69"/>
      <c r="AC34" s="69" t="s">
        <v>287</v>
      </c>
      <c r="AD34" s="69"/>
      <c r="AE34" s="69"/>
      <c r="AF34" s="69"/>
      <c r="AG34" s="69"/>
      <c r="AH34" s="69"/>
      <c r="AJ34" s="69" t="s">
        <v>295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277</v>
      </c>
      <c r="C35" s="65" t="s">
        <v>351</v>
      </c>
      <c r="D35" s="65" t="s">
        <v>342</v>
      </c>
      <c r="E35" s="65" t="s">
        <v>304</v>
      </c>
      <c r="F35" s="65" t="s">
        <v>291</v>
      </c>
      <c r="H35" s="65"/>
      <c r="I35" s="65" t="s">
        <v>277</v>
      </c>
      <c r="J35" s="65" t="s">
        <v>278</v>
      </c>
      <c r="K35" s="65" t="s">
        <v>342</v>
      </c>
      <c r="L35" s="65" t="s">
        <v>304</v>
      </c>
      <c r="M35" s="65" t="s">
        <v>291</v>
      </c>
      <c r="O35" s="65"/>
      <c r="P35" s="65" t="s">
        <v>277</v>
      </c>
      <c r="Q35" s="65" t="s">
        <v>278</v>
      </c>
      <c r="R35" s="65" t="s">
        <v>313</v>
      </c>
      <c r="S35" s="64" t="s">
        <v>296</v>
      </c>
      <c r="T35" s="65" t="s">
        <v>291</v>
      </c>
      <c r="V35" s="65"/>
      <c r="W35" s="65" t="s">
        <v>277</v>
      </c>
      <c r="X35" s="65" t="s">
        <v>278</v>
      </c>
      <c r="Y35" s="65" t="s">
        <v>313</v>
      </c>
      <c r="Z35" s="65" t="s">
        <v>341</v>
      </c>
      <c r="AA35" s="65" t="s">
        <v>291</v>
      </c>
      <c r="AC35" s="65"/>
      <c r="AD35" s="65" t="s">
        <v>277</v>
      </c>
      <c r="AE35" s="65" t="s">
        <v>278</v>
      </c>
      <c r="AF35" s="65" t="s">
        <v>342</v>
      </c>
      <c r="AG35" s="65" t="s">
        <v>304</v>
      </c>
      <c r="AH35" s="65" t="s">
        <v>291</v>
      </c>
      <c r="AJ35" s="65"/>
      <c r="AK35" s="65" t="s">
        <v>277</v>
      </c>
      <c r="AL35" s="65" t="s">
        <v>278</v>
      </c>
      <c r="AM35" s="65" t="s">
        <v>313</v>
      </c>
      <c r="AN35" s="65" t="s">
        <v>304</v>
      </c>
      <c r="AO35" s="65" t="s">
        <v>291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774.61350000000004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1860.7366999999999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8670.8979999999992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4459.1836000000003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6.7270947000000003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437.60723999999999</v>
      </c>
    </row>
    <row r="43" spans="1:62" x14ac:dyDescent="0.3">
      <c r="A43" s="70" t="s">
        <v>352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297</v>
      </c>
      <c r="B44" s="69"/>
      <c r="C44" s="69"/>
      <c r="D44" s="69"/>
      <c r="E44" s="69"/>
      <c r="F44" s="69"/>
      <c r="H44" s="69" t="s">
        <v>318</v>
      </c>
      <c r="I44" s="69"/>
      <c r="J44" s="69"/>
      <c r="K44" s="69"/>
      <c r="L44" s="69"/>
      <c r="M44" s="69"/>
      <c r="O44" s="69" t="s">
        <v>319</v>
      </c>
      <c r="P44" s="69"/>
      <c r="Q44" s="69"/>
      <c r="R44" s="69"/>
      <c r="S44" s="69"/>
      <c r="T44" s="69"/>
      <c r="V44" s="69" t="s">
        <v>311</v>
      </c>
      <c r="W44" s="69"/>
      <c r="X44" s="69"/>
      <c r="Y44" s="69"/>
      <c r="Z44" s="69"/>
      <c r="AA44" s="69"/>
      <c r="AC44" s="69" t="s">
        <v>353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354</v>
      </c>
      <c r="AR44" s="69"/>
      <c r="AS44" s="69"/>
      <c r="AT44" s="69"/>
      <c r="AU44" s="69"/>
      <c r="AV44" s="69"/>
      <c r="AX44" s="69" t="s">
        <v>298</v>
      </c>
      <c r="AY44" s="69"/>
      <c r="AZ44" s="69"/>
      <c r="BA44" s="69"/>
      <c r="BB44" s="69"/>
      <c r="BC44" s="69"/>
      <c r="BE44" s="69" t="s">
        <v>355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347</v>
      </c>
      <c r="C45" s="65" t="s">
        <v>351</v>
      </c>
      <c r="D45" s="65" t="s">
        <v>342</v>
      </c>
      <c r="E45" s="65" t="s">
        <v>304</v>
      </c>
      <c r="F45" s="65" t="s">
        <v>291</v>
      </c>
      <c r="H45" s="65"/>
      <c r="I45" s="65" t="s">
        <v>277</v>
      </c>
      <c r="J45" s="65" t="s">
        <v>278</v>
      </c>
      <c r="K45" s="65" t="s">
        <v>313</v>
      </c>
      <c r="L45" s="65" t="s">
        <v>304</v>
      </c>
      <c r="M45" s="65" t="s">
        <v>291</v>
      </c>
      <c r="O45" s="65"/>
      <c r="P45" s="65" t="s">
        <v>277</v>
      </c>
      <c r="Q45" s="65" t="s">
        <v>351</v>
      </c>
      <c r="R45" s="65" t="s">
        <v>313</v>
      </c>
      <c r="S45" s="65" t="s">
        <v>304</v>
      </c>
      <c r="T45" s="65" t="s">
        <v>291</v>
      </c>
      <c r="V45" s="65"/>
      <c r="W45" s="65" t="s">
        <v>277</v>
      </c>
      <c r="X45" s="65" t="s">
        <v>351</v>
      </c>
      <c r="Y45" s="65" t="s">
        <v>313</v>
      </c>
      <c r="Z45" s="65" t="s">
        <v>304</v>
      </c>
      <c r="AA45" s="65" t="s">
        <v>291</v>
      </c>
      <c r="AC45" s="65"/>
      <c r="AD45" s="65" t="s">
        <v>277</v>
      </c>
      <c r="AE45" s="65" t="s">
        <v>278</v>
      </c>
      <c r="AF45" s="65" t="s">
        <v>313</v>
      </c>
      <c r="AG45" s="65" t="s">
        <v>304</v>
      </c>
      <c r="AH45" s="65" t="s">
        <v>332</v>
      </c>
      <c r="AJ45" s="65"/>
      <c r="AK45" s="65" t="s">
        <v>277</v>
      </c>
      <c r="AL45" s="65" t="s">
        <v>278</v>
      </c>
      <c r="AM45" s="65" t="s">
        <v>313</v>
      </c>
      <c r="AN45" s="65" t="s">
        <v>304</v>
      </c>
      <c r="AO45" s="65" t="s">
        <v>291</v>
      </c>
      <c r="AQ45" s="65"/>
      <c r="AR45" s="65" t="s">
        <v>277</v>
      </c>
      <c r="AS45" s="65" t="s">
        <v>278</v>
      </c>
      <c r="AT45" s="65" t="s">
        <v>313</v>
      </c>
      <c r="AU45" s="65" t="s">
        <v>304</v>
      </c>
      <c r="AV45" s="65" t="s">
        <v>291</v>
      </c>
      <c r="AX45" s="65"/>
      <c r="AY45" s="65" t="s">
        <v>277</v>
      </c>
      <c r="AZ45" s="65" t="s">
        <v>278</v>
      </c>
      <c r="BA45" s="65" t="s">
        <v>313</v>
      </c>
      <c r="BB45" s="65" t="s">
        <v>341</v>
      </c>
      <c r="BC45" s="65" t="s">
        <v>291</v>
      </c>
      <c r="BE45" s="65"/>
      <c r="BF45" s="65" t="s">
        <v>277</v>
      </c>
      <c r="BG45" s="65" t="s">
        <v>278</v>
      </c>
      <c r="BH45" s="65" t="s">
        <v>313</v>
      </c>
      <c r="BI45" s="65" t="s">
        <v>304</v>
      </c>
      <c r="BJ45" s="65" t="s">
        <v>291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17.768066000000001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15.498108999999999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1166.1522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1.2407741E-2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6.4014559999999996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134.51965000000001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111.95934</v>
      </c>
      <c r="AX46" s="65" t="s">
        <v>321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16" sqref="E16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323</v>
      </c>
      <c r="B2" s="61" t="s">
        <v>324</v>
      </c>
      <c r="C2" s="61" t="s">
        <v>288</v>
      </c>
      <c r="D2" s="61">
        <v>66</v>
      </c>
      <c r="E2" s="61">
        <v>2683.621826171875</v>
      </c>
      <c r="F2" s="61">
        <v>307.529052734375</v>
      </c>
      <c r="G2" s="61">
        <v>72.555168151855469</v>
      </c>
      <c r="H2" s="61">
        <v>23.013442993164063</v>
      </c>
      <c r="I2" s="61">
        <v>49.541728973388672</v>
      </c>
      <c r="J2" s="61">
        <v>126.45365905761719</v>
      </c>
      <c r="K2" s="61">
        <v>47.690067291259766</v>
      </c>
      <c r="L2" s="61">
        <v>78.763595581054687</v>
      </c>
      <c r="M2" s="61">
        <v>35.001178741455078</v>
      </c>
      <c r="N2" s="61">
        <v>6.0416946411132812</v>
      </c>
      <c r="O2" s="61">
        <v>23.268062591552734</v>
      </c>
      <c r="P2" s="61">
        <v>57.557277679443359</v>
      </c>
      <c r="Q2" s="61">
        <v>22.532249450683594</v>
      </c>
      <c r="R2" s="61">
        <v>12.125204086303711</v>
      </c>
      <c r="S2" s="61">
        <v>14.338732719421387</v>
      </c>
      <c r="T2" s="61">
        <v>2.0942890644073486</v>
      </c>
      <c r="U2" s="61">
        <v>4.507927417755127</v>
      </c>
      <c r="V2" s="61">
        <v>0.13228525221347809</v>
      </c>
      <c r="W2" s="61">
        <v>1442.5859375</v>
      </c>
      <c r="X2" s="61">
        <v>39.149398803710937</v>
      </c>
      <c r="Y2" s="61">
        <v>548.96099853515625</v>
      </c>
      <c r="Z2" s="61">
        <v>937.4783935546875</v>
      </c>
      <c r="AA2" s="61">
        <v>160.44247436523437</v>
      </c>
      <c r="AB2" s="61">
        <v>4662.2177734375</v>
      </c>
      <c r="AC2" s="61">
        <v>3.9643032550811768</v>
      </c>
      <c r="AD2" s="61">
        <v>2.157784067094326E-3</v>
      </c>
      <c r="AE2" s="61">
        <v>3.7847375869750977</v>
      </c>
      <c r="AF2" s="61">
        <v>24.483476638793945</v>
      </c>
      <c r="AG2" s="61">
        <v>9.4774084091186523</v>
      </c>
      <c r="AH2" s="61">
        <v>7.8316540718078613</v>
      </c>
      <c r="AI2" s="61">
        <v>0.35125917196273804</v>
      </c>
      <c r="AJ2" s="61">
        <v>12.745088577270508</v>
      </c>
      <c r="AK2" s="61">
        <v>4.5515708923339844</v>
      </c>
      <c r="AL2" s="61">
        <v>0.17067776620388031</v>
      </c>
      <c r="AM2" s="61">
        <v>0.16516639292240143</v>
      </c>
      <c r="AN2" s="61">
        <v>0.10793823003768921</v>
      </c>
      <c r="AO2" s="61">
        <v>4.0781639516353607E-2</v>
      </c>
      <c r="AP2" s="61">
        <v>383.98983764648437</v>
      </c>
      <c r="AQ2" s="61">
        <v>359.29202270507812</v>
      </c>
      <c r="AR2" s="61">
        <v>6.3024930953979492</v>
      </c>
      <c r="AS2" s="61">
        <v>98.379066467285156</v>
      </c>
      <c r="AT2" s="61">
        <v>1.8784918785095215</v>
      </c>
      <c r="AU2" s="61">
        <v>2.4073882102966309</v>
      </c>
      <c r="AV2" s="61">
        <v>22.231239318847656</v>
      </c>
      <c r="AW2" s="61">
        <v>17.971752166748047</v>
      </c>
      <c r="AX2" s="61">
        <v>2.2770833969116211</v>
      </c>
      <c r="AY2" s="61">
        <v>5.8625087738037109</v>
      </c>
      <c r="AZ2" s="61">
        <v>0.65755993127822876</v>
      </c>
      <c r="BA2" s="61">
        <v>430.91830444335937</v>
      </c>
      <c r="BB2" s="61">
        <v>354.0045166015625</v>
      </c>
      <c r="BC2" s="61">
        <v>0.13158486783504486</v>
      </c>
      <c r="BD2" s="61">
        <v>5.3628935813903809</v>
      </c>
      <c r="BE2" s="61">
        <v>6.9738941192626953</v>
      </c>
      <c r="BF2" s="61">
        <v>50.258949279785156</v>
      </c>
      <c r="BG2" s="61">
        <v>0.27472889423370361</v>
      </c>
      <c r="BH2" s="61">
        <v>774.613525390625</v>
      </c>
      <c r="BI2" s="61">
        <v>461.50592041015625</v>
      </c>
      <c r="BJ2" s="61">
        <v>313.10760498046875</v>
      </c>
      <c r="BK2" s="61">
        <v>1860.7366943359375</v>
      </c>
      <c r="BL2" s="61">
        <v>8670.8984375</v>
      </c>
      <c r="BM2" s="61">
        <v>6.7270946502685547</v>
      </c>
      <c r="BN2" s="61">
        <v>4459.18359375</v>
      </c>
      <c r="BO2" s="61">
        <v>437.60723876953125</v>
      </c>
      <c r="BP2" s="61">
        <v>17.76806640625</v>
      </c>
      <c r="BQ2" s="61">
        <v>9.7780942916870117</v>
      </c>
      <c r="BR2" s="61">
        <v>7.9899730682373047</v>
      </c>
      <c r="BS2" s="61">
        <v>15.498108863830566</v>
      </c>
      <c r="BT2" s="61">
        <v>1166.1522216796875</v>
      </c>
      <c r="BU2" s="61">
        <v>1.2407740578055382E-2</v>
      </c>
      <c r="BV2" s="61">
        <v>6.4014558792114258</v>
      </c>
      <c r="BW2" s="61">
        <v>134.5196533203125</v>
      </c>
      <c r="BX2" s="61">
        <v>111.95934295654297</v>
      </c>
      <c r="BY2" s="61">
        <v>0</v>
      </c>
      <c r="BZ2" s="61">
        <v>128.98895263671875</v>
      </c>
      <c r="CA2" s="61">
        <v>328.20901489257812</v>
      </c>
      <c r="CB2" s="61">
        <v>59.694797515869141</v>
      </c>
      <c r="CC2" s="61">
        <v>18.358600616455078</v>
      </c>
      <c r="CD2" s="61">
        <v>19.354635238647461</v>
      </c>
      <c r="CE2" s="61">
        <v>21.591257095336914</v>
      </c>
      <c r="CF2" s="61">
        <v>18.99354362487793</v>
      </c>
      <c r="CG2" s="61">
        <v>3.4000539779663086</v>
      </c>
      <c r="CH2" s="61">
        <v>18.184690475463867</v>
      </c>
      <c r="CI2" s="61">
        <v>7.1219570934772491E-2</v>
      </c>
      <c r="CJ2" s="61">
        <v>4.9364373087882996E-2</v>
      </c>
      <c r="CK2" s="61">
        <v>0.10662225633859634</v>
      </c>
      <c r="CL2" s="61">
        <v>0.11918646097183228</v>
      </c>
      <c r="CM2" s="61">
        <v>2.128000051015988E-4</v>
      </c>
      <c r="CN2" s="61">
        <v>0.56954365968704224</v>
      </c>
      <c r="CO2" s="61">
        <v>1.7411742592230439E-3</v>
      </c>
      <c r="CP2" s="61">
        <v>1.0398608446121216</v>
      </c>
      <c r="CQ2" s="61">
        <v>3.3308334648609161E-2</v>
      </c>
      <c r="CR2" s="61">
        <v>3.0726399272680283E-2</v>
      </c>
      <c r="CS2" s="61">
        <v>11.08967113494873</v>
      </c>
      <c r="CT2" s="61">
        <v>0.59463363885879517</v>
      </c>
      <c r="CU2" s="61">
        <v>9.3340791761875153E-2</v>
      </c>
      <c r="CV2" s="61">
        <v>1.0405197972431779E-3</v>
      </c>
      <c r="CW2" s="61">
        <v>4.7317914962768555</v>
      </c>
      <c r="CX2" s="61">
        <v>17.632923126220703</v>
      </c>
      <c r="CY2" s="61">
        <v>0.80844545364379883</v>
      </c>
      <c r="CZ2" s="61">
        <v>17.016717910766602</v>
      </c>
      <c r="DA2" s="61">
        <v>1.9781098365783691</v>
      </c>
      <c r="DB2" s="61">
        <v>0.99801516532897949</v>
      </c>
      <c r="DC2" s="61">
        <v>2.5409999437897568E-8</v>
      </c>
      <c r="DD2" s="61">
        <v>0.14472462236881256</v>
      </c>
      <c r="DE2" s="61">
        <v>0.25793981552124023</v>
      </c>
      <c r="DF2" s="61">
        <v>6.8661168217658997E-2</v>
      </c>
      <c r="DG2" s="61">
        <v>1.6859479248523712E-2</v>
      </c>
      <c r="DH2" s="61">
        <v>2.5020534172654152E-2</v>
      </c>
      <c r="DI2" s="61">
        <v>1.6170000449733379E-8</v>
      </c>
      <c r="DJ2" s="61">
        <v>7.6073557138442993E-2</v>
      </c>
      <c r="DK2" s="61">
        <v>0.47153908014297485</v>
      </c>
      <c r="DL2" s="61">
        <v>1.177874393761158E-2</v>
      </c>
      <c r="DM2" s="61">
        <v>0.12376022338867188</v>
      </c>
      <c r="DN2" s="61">
        <v>1.2826651334762573E-2</v>
      </c>
      <c r="DO2" s="61">
        <v>6.2323380261659622E-3</v>
      </c>
      <c r="DP2" s="61">
        <v>2.9344392940402031E-2</v>
      </c>
      <c r="DQ2" s="61">
        <v>7.6229994760979025E-8</v>
      </c>
      <c r="DR2" s="61">
        <v>0.90427428483963013</v>
      </c>
      <c r="DS2" s="61">
        <v>0.11093780398368835</v>
      </c>
      <c r="DT2" s="61">
        <v>6.4690068364143372E-2</v>
      </c>
      <c r="DU2" s="61">
        <v>1.453794538974762E-2</v>
      </c>
      <c r="DV2" s="61">
        <v>0.3903157114982605</v>
      </c>
      <c r="DW2" s="61">
        <v>0.11587098240852356</v>
      </c>
      <c r="DX2" s="61">
        <v>0.15510520339012146</v>
      </c>
      <c r="DY2" s="61">
        <v>0.11879772692918777</v>
      </c>
      <c r="DZ2" s="61">
        <v>72271.203125</v>
      </c>
      <c r="EA2" s="61">
        <v>33300.69921875</v>
      </c>
      <c r="EB2" s="61">
        <v>38970.5</v>
      </c>
      <c r="EC2" s="61">
        <v>3350.191162109375</v>
      </c>
      <c r="ED2" s="61">
        <v>5981.06298828125</v>
      </c>
      <c r="EE2" s="61">
        <v>4270.67822265625</v>
      </c>
      <c r="EF2" s="61">
        <v>1434.301513671875</v>
      </c>
      <c r="EG2" s="61">
        <v>3509.8056640625</v>
      </c>
      <c r="EH2" s="61">
        <v>2968.168701171875</v>
      </c>
      <c r="EI2" s="61">
        <v>705.69097900390625</v>
      </c>
      <c r="EJ2" s="61">
        <v>4008.91796875</v>
      </c>
      <c r="EK2" s="61">
        <v>2059.56787109375</v>
      </c>
      <c r="EL2" s="61">
        <v>5012.314453125</v>
      </c>
      <c r="EM2" s="61">
        <v>2339.38037109375</v>
      </c>
      <c r="EN2" s="61">
        <v>932.24200439453125</v>
      </c>
      <c r="EO2" s="61">
        <v>4191.9892578125</v>
      </c>
      <c r="EP2" s="61">
        <v>7704.45263671875</v>
      </c>
      <c r="EQ2" s="61">
        <v>12674.7060546875</v>
      </c>
      <c r="ER2" s="61">
        <v>3036.98486328125</v>
      </c>
      <c r="ES2" s="61">
        <v>4409.61376953125</v>
      </c>
      <c r="ET2" s="61">
        <v>3377.325439453125</v>
      </c>
      <c r="EU2" s="61">
        <v>303.8050537109375</v>
      </c>
      <c r="EV2" s="61">
        <v>2366.54345703125</v>
      </c>
      <c r="EW2" s="61">
        <v>6554.876953125</v>
      </c>
      <c r="EX2" s="61">
        <v>13340.171875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430.91830444335937</v>
      </c>
      <c r="B6">
        <f>BB2</f>
        <v>354.0045166015625</v>
      </c>
      <c r="C6">
        <f>BC2</f>
        <v>0.13158486783504486</v>
      </c>
      <c r="D6">
        <f>BD2</f>
        <v>5.3628935813903809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20821</v>
      </c>
      <c r="C2" s="56">
        <f ca="1">YEAR(TODAY())-YEAR(B2)+IF(TODAY()&gt;=DATE(YEAR(TODAY()),MONTH(B2),DAY(B2)),0,-1)</f>
        <v>66</v>
      </c>
      <c r="E2" s="52">
        <v>166.4</v>
      </c>
      <c r="F2" s="53" t="s">
        <v>39</v>
      </c>
      <c r="G2" s="52">
        <v>61.6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1.6640000000000001</v>
      </c>
      <c r="F3" s="51" t="s">
        <v>40</v>
      </c>
      <c r="G3" s="51">
        <f>G2</f>
        <v>61.6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배중혁, ID : H1800220)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15일 13:02:37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166.4</v>
      </c>
      <c r="L12" s="129"/>
      <c r="M12" s="122">
        <f>'개인정보 및 신체계측 입력'!G2</f>
        <v>61.6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배중혁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60.712000000000003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14.324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24.963999999999999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5.8</v>
      </c>
      <c r="L71" s="36" t="s">
        <v>53</v>
      </c>
      <c r="M71" s="36">
        <f>ROUND('DRIs DATA'!K8,1)</f>
        <v>1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125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204.03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98.38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43.84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96.83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578.05999999999995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177.68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2023-11-15T04:05:29Z</dcterms:modified>
</cp:coreProperties>
</file>