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<sst xmlns="http://schemas.openxmlformats.org/spreadsheetml/2006/main" count="699" uniqueCount="344">
  <si>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</si>
  <si>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</si>
  <si>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</si>
  <si>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</si>
  <si>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</si>
  <si>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</si>
  <si>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</si>
  <si>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</si>
  <si>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</si>
  <si>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</si>
  <si>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</si>
  <si>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</si>
  <si>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</si>
  <si>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</si>
  <si>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</si>
  <si>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</si>
  <si>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</si>
  <si>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</si>
  <si>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</si>
  <si>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</si>
  <si>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</si>
  <si>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</si>
  <si>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</si>
  <si>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</si>
  <si>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</si>
  <si>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</si>
  <si>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</si>
  <si>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</si>
  <si>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</si>
  <si>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</si>
  <si>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</si>
  <si>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</si>
  <si>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</si>
  <si>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</si>
  <si>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</si>
  <si>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</si>
  <si>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</si>
  <si>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</si>
  <si>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</si>
  <si>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</si>
  <si>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</si>
  <si>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</si>
  <si>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</si>
  <si>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</si>
  <si>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</si>
  <si>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</si>
  <si>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</si>
  <si>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</si>
  <si>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</si>
  <si>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</si>
  <si>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</si>
  <si>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</si>
  <si>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</si>
  <si>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</si>
  <si>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</si>
  <si>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</si>
  <si>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</si>
  <si>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</si>
  <si>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</si>
  <si>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</si>
  <si>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</si>
  <si>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</si>
  <si>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</si>
  <si>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</si>
  <si>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</si>
  <si>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</si>
  <si>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</si>
  <si>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</si>
  <si>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</si>
  <si>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</si>
  <si>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</si>
  <si>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</si>
  <si>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</si>
  <si>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</si>
  <si>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</si>
  <si>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</si>
  <si>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</si>
  <si>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</si>
  <si>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</si>
  <si>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</si>
  <si>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</si>
  <si>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</si>
  <si>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</si>
  <si>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</si>
  <si>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</si>
  <si>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</si>
  <si>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</si>
  <si>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</si>
  <si>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</si>
  <si>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</si>
  <si>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</si>
  <si>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</si>
  <si>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</si>
  <si>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</si>
  <si>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</si>
  <si>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</si>
  <si>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</si>
  <si>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</si>
  <si>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</si>
  <si>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</si>
  <si>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</si>
  <si>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</si>
  <si>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</si>
  <si>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</si>
  <si>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</si>
  <si>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</si>
  <si>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</si>
  <si>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</si>
  <si>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</si>
  <si>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</si>
  <si>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</si>
  <si>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</si>
  <si>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</si>
  <si>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</si>
  <si>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</si>
  <si>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</si>
  <si>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</si>
  <si>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</si>
  <si>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</si>
  <si>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</si>
  <si>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</si>
  <si>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</si>
  <si>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</si>
  <si>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</si>
  <si>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</si>
  <si>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</si>
  <si>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</si>
  <si>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</si>
  <si>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</si>
  <si>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</si>
  <si>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</si>
  <si>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</si>
  <si>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</si>
  <si>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</si>
  <si>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</si>
  <si>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</si>
  <si>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</si>
  <si>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</si>
  <si>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</si>
  <si>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</si>
  <si>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</si>
  <si>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</si>
  <si>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</si>
  <si>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</si>
  <si>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</si>
  <si>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</si>
  <si>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</si>
  <si>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</si>
  <si>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</si>
  <si>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</si>
  <si>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</si>
  <si>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</si>
  <si>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</si>
  <si>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</si>
  <si>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</si>
  <si>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</si>
  <si>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</si>
  <si>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</si>
  <si>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</si>
  <si>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</si>
  <si>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</si>
  <si>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</si>
  <si>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</si>
  <si>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</si>
  <si>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</si>
  <si>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</si>
  <si>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</si>
  <si>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</si>
  <si>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</si>
  <si>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</si>
  <si>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</si>
  <si>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</si>
  <si>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</si>
  <si>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</si>
  <si>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</si>
  <si>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</si>
  <si>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</si>
  <si>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</si>
  <si>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</si>
  <si>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</si>
  <si>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</si>
  <si>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</si>
  <si>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</si>
  <si>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</si>
  <si>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</si>
  <si>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</si>
  <si>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</si>
  <si>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</si>
  <si>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</si>
  <si>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</si>
  <si>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</si>
  <si>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</si>
  <si>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</si>
  <si>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</si>
  <si>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</si>
  <si>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</si>
  <si>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</si>
  <si>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</si>
  <si>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</si>
  <si>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</si>
  <si>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</si>
  <si>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</si>
  <si>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</si>
  <si>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</si>
  <si>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</si>
  <si>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</si>
  <si>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</si>
  <si>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</si>
  <si>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</si>
  <si>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</si>
  <si>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</si>
  <si>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</si>
  <si>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</si>
  <si>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</si>
  <si>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</si>
  <si>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</si>
  <si>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</si>
  <si>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</si>
  <si>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</si>
  <si>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</si>
  <si>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</si>
  <si>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</si>
  <si>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</si>
  <si>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</si>
  <si>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</si>
  <si>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</si>
  <si>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</si>
  <si>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</si>
  <si>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</si>
  <si>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</si>
  <si>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</si>
  <si>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</si>
  <si>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</si>
  <si>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</si>
  <si>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</si>
  <si>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</si>
  <si>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</si>
  <si>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</si>
  <si>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</si>
  <si>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</si>
  <si>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</si>
  <si>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</si>
  <si>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</si>
  <si>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</si>
  <si>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</si>
  <si>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</si>
  <si>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</si>
  <si>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</si>
  <si>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</si>
  <si>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</si>
  <si>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</si>
  <si>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</si>
  <si>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</si>
  <si>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</si>
  <si>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</si>
  <si>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</si>
  <si>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</si>
  <si>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</si>
  <si>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</si>
  <si>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</si>
  <si>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</si>
  <si>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</si>
  <si>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</si>
  <si>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</si>
  <si>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</si>
  <si>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</si>
  <si>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</si>
  <si>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</si>
  <si>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</si>
  <si>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</si>
  <si>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</si>
  <si>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</si>
  <si>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</si>
  <si>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</si>
  <si>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</si>
  <si>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</si>
  <si>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</si>
  <si>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 무기질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</si>
  <si>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</si>
  <si>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</si>
  <si>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</si>
  <si>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</si>
  <si>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</si>
  <si>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</si>
  <si>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</si>
  <si>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</si>
  <si>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</si>
  <si>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</si>
  <si>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</si>
  <si>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</si>
  <si>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</si>
  <si>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</si>
  <si>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</si>
  <si>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</si>
  <si>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</si>
  <si>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</si>
  <si>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</si>
  <si>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</si>
  <si>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</si>
  <si>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</si>
  <si>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</si>
  <si>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</si>
  <si>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</si>
  <si>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</si>
  <si>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</si>
  <si>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</si>
  <si>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</si>
  <si>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</si>
  <si>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</si>
  <si>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</si>
  <si>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</si>
  <si>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</si>
  <si>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</si>
  <si>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</si>
  <si>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</si>
  <si>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</si>
  <si>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</si>
  <si>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</si>
  <si>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</si>
  <si>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</si>
  <si>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</si>
  <si>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</si>
  <si>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</si>
  <si>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</si>
  <si>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</si>
  <si>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</si>
  <si>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</si>
  <si>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</si>
  <si>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</si>
  <si>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</si>
  <si>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</si>
  <si>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</si>
  <si>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</si>
  <si>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</si>
  <si>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</si>
  <si>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</si>
  <si>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</si>
  <si>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</si>
  <si>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</si>
  <si>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</si>
  <si>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정기수, ID : H1800223)</t>
  </si>
  <si>
    <t>2023년 11월 29일 13:41:22</t>
  </si>
  <si>
    <t>H1800223</t>
  </si>
  <si>
    <t>정기수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</si>
</sst>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41.41413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43600"/>
        <c:axId val="186208488"/>
      </c:barChart>
      <c:catAx>
        <c:axId val="41104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488"/>
        <c:crosses val="autoZero"/>
        <c:auto val="1"/>
        <c:lblAlgn val="ctr"/>
        <c:lblOffset val="100"/>
        <c:noMultiLvlLbl val="0"/>
      </c:catAx>
      <c:valAx>
        <c:axId val="18620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4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2.4953642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9096"/>
        <c:axId val="186588312"/>
      </c:barChart>
      <c:catAx>
        <c:axId val="1865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8312"/>
        <c:crosses val="autoZero"/>
        <c:auto val="1"/>
        <c:lblAlgn val="ctr"/>
        <c:lblOffset val="100"/>
        <c:noMultiLvlLbl val="0"/>
      </c:catAx>
      <c:valAx>
        <c:axId val="18658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12.726442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2232"/>
        <c:axId val="186591448"/>
      </c:barChart>
      <c:catAx>
        <c:axId val="18659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448"/>
        <c:crosses val="autoZero"/>
        <c:auto val="1"/>
        <c:lblAlgn val="ctr"/>
        <c:lblOffset val="100"/>
        <c:noMultiLvlLbl val="0"/>
      </c:catAx>
      <c:valAx>
        <c:axId val="1865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731.97704999999996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7136"/>
        <c:axId val="186589880"/>
      </c:barChart>
      <c:catAx>
        <c:axId val="186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9880"/>
        <c:crosses val="autoZero"/>
        <c:auto val="1"/>
        <c:lblAlgn val="ctr"/>
        <c:lblOffset val="100"/>
        <c:noMultiLvlLbl val="0"/>
      </c:catAx>
      <c:valAx>
        <c:axId val="186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1657.7399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0664"/>
        <c:axId val="186591056"/>
      </c:barChart>
      <c:catAx>
        <c:axId val="1865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056"/>
        <c:crosses val="autoZero"/>
        <c:auto val="1"/>
        <c:lblAlgn val="ctr"/>
        <c:lblOffset val="100"/>
        <c:noMultiLvlLbl val="0"/>
      </c:catAx>
      <c:valAx>
        <c:axId val="186591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1.3214794000000001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016"/>
        <c:axId val="186587920"/>
      </c:barChart>
      <c:catAx>
        <c:axId val="186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7920"/>
        <c:crosses val="autoZero"/>
        <c:auto val="1"/>
        <c:lblAlgn val="ctr"/>
        <c:lblOffset val="100"/>
        <c:noMultiLvlLbl val="0"/>
      </c:catAx>
      <c:valAx>
        <c:axId val="1865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152.24812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744"/>
        <c:axId val="187069664"/>
      </c:barChart>
      <c:catAx>
        <c:axId val="1870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9664"/>
        <c:crosses val="autoZero"/>
        <c:auto val="1"/>
        <c:lblAlgn val="ctr"/>
        <c:lblOffset val="100"/>
        <c:noMultiLvlLbl val="0"/>
      </c:catAx>
      <c:valAx>
        <c:axId val="1870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6.0357519999999996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352"/>
        <c:axId val="187066136"/>
      </c:barChart>
      <c:catAx>
        <c:axId val="18706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136"/>
        <c:crosses val="autoZero"/>
        <c:auto val="1"/>
        <c:lblAlgn val="ctr"/>
        <c:lblOffset val="100"/>
        <c:noMultiLvlLbl val="0"/>
      </c:catAx>
      <c:valAx>
        <c:axId val="18706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664.25660000000005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7312"/>
        <c:axId val="187066528"/>
      </c:barChart>
      <c:catAx>
        <c:axId val="1870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528"/>
        <c:crosses val="autoZero"/>
        <c:auto val="1"/>
        <c:lblAlgn val="ctr"/>
        <c:lblOffset val="100"/>
        <c:noMultiLvlLbl val="0"/>
      </c:catAx>
      <c:valAx>
        <c:axId val="187066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2.8606155000000001E-3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8096"/>
        <c:axId val="187068488"/>
      </c:barChart>
      <c:catAx>
        <c:axId val="1870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8488"/>
        <c:crosses val="autoZero"/>
        <c:auto val="1"/>
        <c:lblAlgn val="ctr"/>
        <c:lblOffset val="100"/>
        <c:noMultiLvlLbl val="0"/>
      </c:catAx>
      <c:valAx>
        <c:axId val="18706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3.2429128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056"/>
        <c:axId val="187067704"/>
      </c:barChart>
      <c:catAx>
        <c:axId val="18707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7704"/>
        <c:crosses val="autoZero"/>
        <c:auto val="1"/>
        <c:lblAlgn val="ctr"/>
        <c:lblOffset val="100"/>
        <c:noMultiLvlLbl val="0"/>
      </c:catAx>
      <c:valAx>
        <c:axId val="18706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16.922705000000001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10840"/>
        <c:axId val="186209664"/>
      </c:barChart>
      <c:catAx>
        <c:axId val="18621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664"/>
        <c:crosses val="autoZero"/>
        <c:auto val="1"/>
        <c:lblAlgn val="ctr"/>
        <c:lblOffset val="100"/>
        <c:noMultiLvlLbl val="0"/>
      </c:catAx>
      <c:valAx>
        <c:axId val="1862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30.538029000000002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840"/>
        <c:axId val="187071232"/>
      </c:barChart>
      <c:catAx>
        <c:axId val="1870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71232"/>
        <c:crosses val="autoZero"/>
        <c:auto val="1"/>
        <c:lblAlgn val="ctr"/>
        <c:lblOffset val="100"/>
        <c:noMultiLvlLbl val="0"/>
      </c:catAx>
      <c:valAx>
        <c:axId val="18707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46.743389999999998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4176"/>
        <c:axId val="187503080"/>
      </c:barChart>
      <c:catAx>
        <c:axId val="1870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080"/>
        <c:crosses val="autoZero"/>
        <c:auto val="1"/>
        <c:lblAlgn val="ctr"/>
        <c:lblOffset val="100"/>
        <c:noMultiLvlLbl val="0"/>
      </c:catAx>
      <c:valAx>
        <c:axId val="18750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0.71499999999999997</c:v>
                </c:pt>
                <c:pt idx="1">
                  <c:v>7.6289999999999996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499160"/>
        <c:axId val="187503472"/>
      </c:barChart>
      <c:catAx>
        <c:axId val="18749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472"/>
        <c:crosses val="autoZero"/>
        <c:auto val="1"/>
        <c:lblAlgn val="ctr"/>
        <c:lblOffset val="100"/>
        <c:noMultiLvlLbl val="0"/>
      </c:catAx>
      <c:valAx>
        <c:axId val="18750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9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126.04166412353516</c:v>
                </c:pt>
                <c:pt idx="1">
                  <c:v>6.579243391752243E-2</c:v>
                </c:pt>
                <c:pt idx="2">
                  <c:v>3.4573595523834229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309.79174999999998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5432"/>
        <c:axId val="187505824"/>
      </c:barChart>
      <c:catAx>
        <c:axId val="18750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5824"/>
        <c:crosses val="autoZero"/>
        <c:auto val="1"/>
        <c:lblAlgn val="ctr"/>
        <c:lblOffset val="100"/>
        <c:noMultiLvlLbl val="0"/>
      </c:catAx>
      <c:valAx>
        <c:axId val="18750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9.154617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3864"/>
        <c:axId val="187499552"/>
      </c:barChart>
      <c:catAx>
        <c:axId val="18750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99552"/>
        <c:crosses val="autoZero"/>
        <c:auto val="1"/>
        <c:lblAlgn val="ctr"/>
        <c:lblOffset val="100"/>
        <c:noMultiLvlLbl val="0"/>
      </c:catAx>
      <c:valAx>
        <c:axId val="18749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70.819000000000003</c:v>
                </c:pt>
                <c:pt idx="1">
                  <c:v>11.099</c:v>
                </c:pt>
                <c:pt idx="2">
                  <c:v>18.082000000000001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501512"/>
        <c:axId val="187500336"/>
      </c:barChart>
      <c:catAx>
        <c:axId val="18750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0336"/>
        <c:crosses val="autoZero"/>
        <c:auto val="1"/>
        <c:lblAlgn val="ctr"/>
        <c:lblOffset val="100"/>
        <c:noMultiLvlLbl val="0"/>
      </c:catAx>
      <c:valAx>
        <c:axId val="18750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1045.9935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1120"/>
        <c:axId val="187501904"/>
      </c:barChart>
      <c:catAx>
        <c:axId val="1875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1904"/>
        <c:crosses val="autoZero"/>
        <c:auto val="1"/>
        <c:lblAlgn val="ctr"/>
        <c:lblOffset val="100"/>
        <c:noMultiLvlLbl val="0"/>
      </c:catAx>
      <c:valAx>
        <c:axId val="18750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45.222202000000003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2688"/>
        <c:axId val="187504648"/>
      </c:barChart>
      <c:catAx>
        <c:axId val="1875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4648"/>
        <c:crosses val="autoZero"/>
        <c:auto val="1"/>
        <c:lblAlgn val="ctr"/>
        <c:lblOffset val="100"/>
        <c:noMultiLvlLbl val="0"/>
      </c:catAx>
      <c:valAx>
        <c:axId val="18750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384.52285999999998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9688"/>
        <c:axId val="188498904"/>
      </c:barChart>
      <c:catAx>
        <c:axId val="18849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8904"/>
        <c:crosses val="autoZero"/>
        <c:auto val="1"/>
        <c:lblAlgn val="ctr"/>
        <c:lblOffset val="100"/>
        <c:noMultiLvlLbl val="0"/>
      </c:catAx>
      <c:valAx>
        <c:axId val="18849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0.50153046999999995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568"/>
        <c:axId val="186206920"/>
      </c:barChart>
      <c:catAx>
        <c:axId val="1862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920"/>
        <c:crosses val="autoZero"/>
        <c:auto val="1"/>
        <c:lblAlgn val="ctr"/>
        <c:lblOffset val="100"/>
        <c:noMultiLvlLbl val="0"/>
      </c:catAx>
      <c:valAx>
        <c:axId val="1862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2978.2049999999999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00472"/>
        <c:axId val="188495768"/>
      </c:barChart>
      <c:catAx>
        <c:axId val="18850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5768"/>
        <c:crosses val="autoZero"/>
        <c:auto val="1"/>
        <c:lblAlgn val="ctr"/>
        <c:lblOffset val="100"/>
        <c:noMultiLvlLbl val="0"/>
      </c:catAx>
      <c:valAx>
        <c:axId val="18849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0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6.6899996000000002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3808"/>
        <c:axId val="188496944"/>
      </c:barChart>
      <c:catAx>
        <c:axId val="18849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6944"/>
        <c:crosses val="autoZero"/>
        <c:auto val="1"/>
        <c:lblAlgn val="ctr"/>
        <c:lblOffset val="100"/>
        <c:noMultiLvlLbl val="0"/>
      </c:catAx>
      <c:valAx>
        <c:axId val="1884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0.37205273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6552"/>
        <c:axId val="188494592"/>
      </c:barChart>
      <c:catAx>
        <c:axId val="18849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4592"/>
        <c:crosses val="autoZero"/>
        <c:auto val="1"/>
        <c:lblAlgn val="ctr"/>
        <c:lblOffset val="100"/>
        <c:noMultiLvlLbl val="0"/>
      </c:catAx>
      <c:valAx>
        <c:axId val="1884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137.12219999999999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7312"/>
        <c:axId val="186208096"/>
      </c:barChart>
      <c:catAx>
        <c:axId val="1862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096"/>
        <c:crosses val="autoZero"/>
        <c:auto val="1"/>
        <c:lblAlgn val="ctr"/>
        <c:lblOffset val="100"/>
        <c:noMultiLvlLbl val="0"/>
      </c:catAx>
      <c:valAx>
        <c:axId val="18620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0.93901520000000005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176"/>
        <c:axId val="186205352"/>
      </c:barChart>
      <c:catAx>
        <c:axId val="1862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5352"/>
        <c:crosses val="autoZero"/>
        <c:auto val="1"/>
        <c:lblAlgn val="ctr"/>
        <c:lblOffset val="100"/>
        <c:noMultiLvlLbl val="0"/>
      </c:catAx>
      <c:valAx>
        <c:axId val="186205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7.4529059999999996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6136"/>
        <c:axId val="186208880"/>
      </c:barChart>
      <c:catAx>
        <c:axId val="18620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880"/>
        <c:crosses val="autoZero"/>
        <c:auto val="1"/>
        <c:lblAlgn val="ctr"/>
        <c:lblOffset val="100"/>
        <c:noMultiLvlLbl val="0"/>
      </c:catAx>
      <c:valAx>
        <c:axId val="1862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0.37205273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9272"/>
        <c:axId val="186210448"/>
      </c:barChart>
      <c:catAx>
        <c:axId val="18620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10448"/>
        <c:crosses val="autoZero"/>
        <c:auto val="1"/>
        <c:lblAlgn val="ctr"/>
        <c:lblOffset val="100"/>
        <c:noMultiLvlLbl val="0"/>
      </c:catAx>
      <c:valAx>
        <c:axId val="18621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162.62338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4584"/>
        <c:axId val="186591840"/>
      </c:barChart>
      <c:catAx>
        <c:axId val="18659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840"/>
        <c:crosses val="autoZero"/>
        <c:auto val="1"/>
        <c:lblAlgn val="ctr"/>
        <c:lblOffset val="100"/>
        <c:noMultiLvlLbl val="0"/>
      </c:catAx>
      <c:valAx>
        <c:axId val="1865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3.4573596000000002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800"/>
        <c:axId val="186593408"/>
      </c:barChart>
      <c:catAx>
        <c:axId val="1865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3408"/>
        <c:crosses val="autoZero"/>
        <c:auto val="1"/>
        <c:lblAlgn val="ctr"/>
        <c:lblOffset val="100"/>
        <c:noMultiLvlLbl val="0"/>
      </c:catAx>
      <c:valAx>
        <c:axId val="186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정기수, ID : H1800223)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29일 13:41:22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1045.9935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41.41413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16.922705000000001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70.819000000000003</v>
      </c>
      <c r="G8" s="59">
        <f>'DRIs DATA 입력'!G8</f>
        <v>11.099</v>
      </c>
      <c r="H8" s="59">
        <f>'DRIs DATA 입력'!H8</f>
        <v>18.082000000000001</v>
      </c>
      <c r="I8" s="46"/>
      <c r="J8" s="59" t="s">
        <v>216</v>
      </c>
      <c r="K8" s="59">
        <f>'DRIs DATA 입력'!K8</f>
        <v>0.71499999999999997</v>
      </c>
      <c r="L8" s="59">
        <f>'DRIs DATA 입력'!L8</f>
        <v>7.6289999999999996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309.79174999999998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9.154617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0.50153046999999995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137.12219999999999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45.222202000000003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0.66389609999999999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0.93901520000000005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7.4529059999999996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0.37205273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162.62338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3.4573596000000002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2.4953642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12.726442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384.52285999999998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731.97704999999996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2978.2049999999999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1657.7399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1.3214794000000001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152.24812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6.6899996000000002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6.0357519999999996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664.25660000000005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2.8606155000000001E-3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3.2429128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30.538029000000002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46.743389999999998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O59" sqref="O59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282</v>
      </c>
      <c r="B1" s="61" t="s">
        <v>340</v>
      </c>
      <c r="G1" s="62" t="s">
        <v>283</v>
      </c>
      <c r="H1" s="61" t="s">
        <v>341</v>
      </c>
    </row>
    <row r="3" spans="1:33" x14ac:dyDescent="0.3">
      <c r="A3" s="70" t="s">
        <v>284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285</v>
      </c>
      <c r="B4" s="69"/>
      <c r="C4" s="69"/>
      <c r="E4" s="66" t="s">
        <v>286</v>
      </c>
      <c r="F4" s="67"/>
      <c r="G4" s="67"/>
      <c r="H4" s="68"/>
      <c r="J4" s="66" t="s">
        <v>287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  <c r="AB4" s="69" t="s">
        <v>289</v>
      </c>
      <c r="AC4" s="69"/>
      <c r="AD4" s="69"/>
      <c r="AE4" s="69"/>
      <c r="AF4" s="69"/>
      <c r="AG4" s="69"/>
    </row>
    <row r="5" spans="1:33" x14ac:dyDescent="0.3">
      <c r="A5" s="65"/>
      <c r="B5" s="65" t="s">
        <v>290</v>
      </c>
      <c r="C5" s="65" t="s">
        <v>291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296</v>
      </c>
      <c r="Q5" s="65" t="s">
        <v>297</v>
      </c>
      <c r="R5" s="65" t="s">
        <v>298</v>
      </c>
      <c r="S5" s="65" t="s">
        <v>291</v>
      </c>
      <c r="U5" s="65"/>
      <c r="V5" s="65" t="s">
        <v>295</v>
      </c>
      <c r="W5" s="65" t="s">
        <v>296</v>
      </c>
      <c r="X5" s="65" t="s">
        <v>297</v>
      </c>
      <c r="Y5" s="65" t="s">
        <v>298</v>
      </c>
      <c r="Z5" s="65" t="s">
        <v>291</v>
      </c>
      <c r="AB5" s="65"/>
      <c r="AC5" s="65" t="s">
        <v>299</v>
      </c>
      <c r="AD5" s="65" t="s">
        <v>300</v>
      </c>
      <c r="AE5" s="65" t="s">
        <v>289</v>
      </c>
      <c r="AF5" s="65" t="s">
        <v>301</v>
      </c>
      <c r="AG5" s="65" t="s">
        <v>302</v>
      </c>
    </row>
    <row r="6" spans="1:33" x14ac:dyDescent="0.3">
      <c r="A6" s="65" t="s">
        <v>285</v>
      </c>
      <c r="B6" s="65">
        <v>2200</v>
      </c>
      <c r="C6" s="65">
        <v>1045.9935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41.41413</v>
      </c>
      <c r="U6" s="65" t="s">
        <v>305</v>
      </c>
      <c r="V6" s="65">
        <v>0</v>
      </c>
      <c r="W6" s="65">
        <v>0</v>
      </c>
      <c r="X6" s="65">
        <v>30</v>
      </c>
      <c r="Y6" s="65">
        <v>0</v>
      </c>
      <c r="Z6" s="65">
        <v>16.922705000000001</v>
      </c>
      <c r="AB6" s="65" t="s">
        <v>306</v>
      </c>
      <c r="AC6" s="65">
        <v>2200</v>
      </c>
      <c r="AD6" s="65">
        <v>1045.9935</v>
      </c>
      <c r="AE6" s="65">
        <v>107.8817138671875</v>
      </c>
      <c r="AF6" s="65">
        <v>26.970427999999998</v>
      </c>
      <c r="AG6" s="65">
        <v>10.31380316845609</v>
      </c>
    </row>
    <row r="7" spans="1:33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33" x14ac:dyDescent="0.3">
      <c r="E8" s="65" t="s">
        <v>308</v>
      </c>
      <c r="F8" s="65">
        <v>70.819000000000003</v>
      </c>
      <c r="G8" s="65">
        <v>11.099</v>
      </c>
      <c r="H8" s="65">
        <v>18.082000000000001</v>
      </c>
      <c r="J8" s="65" t="s">
        <v>308</v>
      </c>
      <c r="K8" s="65">
        <v>0.71499999999999997</v>
      </c>
      <c r="L8" s="65">
        <v>7.6289999999999996</v>
      </c>
    </row>
    <row r="13" spans="1:33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310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33" x14ac:dyDescent="0.3">
      <c r="A15" s="65"/>
      <c r="B15" s="65" t="s">
        <v>295</v>
      </c>
      <c r="C15" s="65" t="s">
        <v>296</v>
      </c>
      <c r="D15" s="65" t="s">
        <v>297</v>
      </c>
      <c r="E15" s="65" t="s">
        <v>298</v>
      </c>
      <c r="F15" s="65" t="s">
        <v>291</v>
      </c>
      <c r="H15" s="65"/>
      <c r="I15" s="65" t="s">
        <v>295</v>
      </c>
      <c r="J15" s="65" t="s">
        <v>296</v>
      </c>
      <c r="K15" s="65" t="s">
        <v>297</v>
      </c>
      <c r="L15" s="65" t="s">
        <v>298</v>
      </c>
      <c r="M15" s="65" t="s">
        <v>291</v>
      </c>
      <c r="O15" s="65"/>
      <c r="P15" s="65" t="s">
        <v>295</v>
      </c>
      <c r="Q15" s="65" t="s">
        <v>296</v>
      </c>
      <c r="R15" s="65" t="s">
        <v>297</v>
      </c>
      <c r="S15" s="65" t="s">
        <v>298</v>
      </c>
      <c r="T15" s="65" t="s">
        <v>291</v>
      </c>
      <c r="V15" s="65"/>
      <c r="W15" s="65" t="s">
        <v>295</v>
      </c>
      <c r="X15" s="65" t="s">
        <v>296</v>
      </c>
      <c r="Y15" s="65" t="s">
        <v>297</v>
      </c>
      <c r="Z15" s="65" t="s">
        <v>298</v>
      </c>
      <c r="AA15" s="65" t="s">
        <v>291</v>
      </c>
    </row>
    <row r="16" spans="1:33" x14ac:dyDescent="0.3">
      <c r="A16" s="65" t="s">
        <v>314</v>
      </c>
      <c r="B16" s="65">
        <v>530</v>
      </c>
      <c r="C16" s="65">
        <v>750</v>
      </c>
      <c r="D16" s="65">
        <v>0</v>
      </c>
      <c r="E16" s="65">
        <v>3000</v>
      </c>
      <c r="F16" s="65">
        <v>309.79174999999998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9.154617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0.50153046999999995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137.12219999999999</v>
      </c>
    </row>
    <row r="23" spans="1:62" x14ac:dyDescent="0.3">
      <c r="A23" s="70" t="s">
        <v>315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316</v>
      </c>
      <c r="B24" s="69"/>
      <c r="C24" s="69"/>
      <c r="D24" s="69"/>
      <c r="E24" s="69"/>
      <c r="F24" s="69"/>
      <c r="H24" s="69" t="s">
        <v>317</v>
      </c>
      <c r="I24" s="69"/>
      <c r="J24" s="69"/>
      <c r="K24" s="69"/>
      <c r="L24" s="69"/>
      <c r="M24" s="69"/>
      <c r="O24" s="69" t="s">
        <v>318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320</v>
      </c>
      <c r="AD24" s="69"/>
      <c r="AE24" s="69"/>
      <c r="AF24" s="69"/>
      <c r="AG24" s="69"/>
      <c r="AH24" s="69"/>
      <c r="AJ24" s="69" t="s">
        <v>321</v>
      </c>
      <c r="AK24" s="69"/>
      <c r="AL24" s="69"/>
      <c r="AM24" s="69"/>
      <c r="AN24" s="69"/>
      <c r="AO24" s="69"/>
      <c r="AQ24" s="69" t="s">
        <v>322</v>
      </c>
      <c r="AR24" s="69"/>
      <c r="AS24" s="69"/>
      <c r="AT24" s="69"/>
      <c r="AU24" s="69"/>
      <c r="AV24" s="69"/>
      <c r="AX24" s="69" t="s">
        <v>323</v>
      </c>
      <c r="AY24" s="69"/>
      <c r="AZ24" s="69"/>
      <c r="BA24" s="69"/>
      <c r="BB24" s="69"/>
      <c r="BC24" s="69"/>
      <c r="BE24" s="69" t="s">
        <v>324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295</v>
      </c>
      <c r="C25" s="65" t="s">
        <v>296</v>
      </c>
      <c r="D25" s="65" t="s">
        <v>297</v>
      </c>
      <c r="E25" s="65" t="s">
        <v>298</v>
      </c>
      <c r="F25" s="65" t="s">
        <v>291</v>
      </c>
      <c r="H25" s="65"/>
      <c r="I25" s="65" t="s">
        <v>295</v>
      </c>
      <c r="J25" s="65" t="s">
        <v>296</v>
      </c>
      <c r="K25" s="65" t="s">
        <v>297</v>
      </c>
      <c r="L25" s="65" t="s">
        <v>298</v>
      </c>
      <c r="M25" s="65" t="s">
        <v>291</v>
      </c>
      <c r="O25" s="65"/>
      <c r="P25" s="65" t="s">
        <v>295</v>
      </c>
      <c r="Q25" s="65" t="s">
        <v>296</v>
      </c>
      <c r="R25" s="65" t="s">
        <v>297</v>
      </c>
      <c r="S25" s="65" t="s">
        <v>298</v>
      </c>
      <c r="T25" s="65" t="s">
        <v>291</v>
      </c>
      <c r="V25" s="65"/>
      <c r="W25" s="65" t="s">
        <v>295</v>
      </c>
      <c r="X25" s="65" t="s">
        <v>296</v>
      </c>
      <c r="Y25" s="65" t="s">
        <v>297</v>
      </c>
      <c r="Z25" s="65" t="s">
        <v>298</v>
      </c>
      <c r="AA25" s="65" t="s">
        <v>291</v>
      </c>
      <c r="AC25" s="65"/>
      <c r="AD25" s="65" t="s">
        <v>295</v>
      </c>
      <c r="AE25" s="65" t="s">
        <v>296</v>
      </c>
      <c r="AF25" s="65" t="s">
        <v>297</v>
      </c>
      <c r="AG25" s="65" t="s">
        <v>298</v>
      </c>
      <c r="AH25" s="65" t="s">
        <v>291</v>
      </c>
      <c r="AJ25" s="65"/>
      <c r="AK25" s="65" t="s">
        <v>295</v>
      </c>
      <c r="AL25" s="65" t="s">
        <v>296</v>
      </c>
      <c r="AM25" s="65" t="s">
        <v>297</v>
      </c>
      <c r="AN25" s="65" t="s">
        <v>298</v>
      </c>
      <c r="AO25" s="65" t="s">
        <v>291</v>
      </c>
      <c r="AQ25" s="65"/>
      <c r="AR25" s="65" t="s">
        <v>295</v>
      </c>
      <c r="AS25" s="65" t="s">
        <v>296</v>
      </c>
      <c r="AT25" s="65" t="s">
        <v>297</v>
      </c>
      <c r="AU25" s="65" t="s">
        <v>298</v>
      </c>
      <c r="AV25" s="65" t="s">
        <v>291</v>
      </c>
      <c r="AX25" s="65"/>
      <c r="AY25" s="65" t="s">
        <v>295</v>
      </c>
      <c r="AZ25" s="65" t="s">
        <v>296</v>
      </c>
      <c r="BA25" s="65" t="s">
        <v>297</v>
      </c>
      <c r="BB25" s="65" t="s">
        <v>298</v>
      </c>
      <c r="BC25" s="65" t="s">
        <v>291</v>
      </c>
      <c r="BE25" s="65"/>
      <c r="BF25" s="65" t="s">
        <v>295</v>
      </c>
      <c r="BG25" s="65" t="s">
        <v>296</v>
      </c>
      <c r="BH25" s="65" t="s">
        <v>297</v>
      </c>
      <c r="BI25" s="65" t="s">
        <v>298</v>
      </c>
      <c r="BJ25" s="65" t="s">
        <v>291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45.222202000000003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0.66389609999999999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0.93901520000000005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7.4529059999999996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0.37205273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162.62338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3.4573596000000002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2.4953642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12.726442</v>
      </c>
    </row>
    <row r="33" spans="1:62" x14ac:dyDescent="0.3">
      <c r="A33" s="70" t="s">
        <v>277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278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295</v>
      </c>
      <c r="C35" s="65" t="s">
        <v>296</v>
      </c>
      <c r="D35" s="65" t="s">
        <v>297</v>
      </c>
      <c r="E35" s="65" t="s">
        <v>298</v>
      </c>
      <c r="F35" s="65" t="s">
        <v>291</v>
      </c>
      <c r="H35" s="65"/>
      <c r="I35" s="65" t="s">
        <v>295</v>
      </c>
      <c r="J35" s="65" t="s">
        <v>296</v>
      </c>
      <c r="K35" s="65" t="s">
        <v>297</v>
      </c>
      <c r="L35" s="65" t="s">
        <v>298</v>
      </c>
      <c r="M35" s="65" t="s">
        <v>291</v>
      </c>
      <c r="O35" s="65"/>
      <c r="P35" s="65" t="s">
        <v>295</v>
      </c>
      <c r="Q35" s="65" t="s">
        <v>296</v>
      </c>
      <c r="R35" s="65" t="s">
        <v>297</v>
      </c>
      <c r="S35" s="64" t="s">
        <v>329</v>
      </c>
      <c r="T35" s="65" t="s">
        <v>291</v>
      </c>
      <c r="V35" s="65"/>
      <c r="W35" s="65" t="s">
        <v>295</v>
      </c>
      <c r="X35" s="65" t="s">
        <v>296</v>
      </c>
      <c r="Y35" s="65" t="s">
        <v>297</v>
      </c>
      <c r="Z35" s="65" t="s">
        <v>298</v>
      </c>
      <c r="AA35" s="65" t="s">
        <v>291</v>
      </c>
      <c r="AC35" s="65"/>
      <c r="AD35" s="65" t="s">
        <v>295</v>
      </c>
      <c r="AE35" s="65" t="s">
        <v>296</v>
      </c>
      <c r="AF35" s="65" t="s">
        <v>297</v>
      </c>
      <c r="AG35" s="65" t="s">
        <v>298</v>
      </c>
      <c r="AH35" s="65" t="s">
        <v>291</v>
      </c>
      <c r="AJ35" s="65"/>
      <c r="AK35" s="65" t="s">
        <v>295</v>
      </c>
      <c r="AL35" s="65" t="s">
        <v>296</v>
      </c>
      <c r="AM35" s="65" t="s">
        <v>297</v>
      </c>
      <c r="AN35" s="65" t="s">
        <v>298</v>
      </c>
      <c r="AO35" s="65" t="s">
        <v>291</v>
      </c>
    </row>
    <row r="36" spans="1:62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384.52285999999998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731.97704999999996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2978.2049999999999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1657.7399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1.3214794000000001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152.24812</v>
      </c>
    </row>
    <row r="43" spans="1:62" x14ac:dyDescent="0.3">
      <c r="A43" s="70" t="s">
        <v>279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330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333</v>
      </c>
      <c r="W44" s="69"/>
      <c r="X44" s="69"/>
      <c r="Y44" s="69"/>
      <c r="Z44" s="69"/>
      <c r="AA44" s="69"/>
      <c r="AC44" s="69" t="s">
        <v>280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281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295</v>
      </c>
      <c r="C45" s="65" t="s">
        <v>296</v>
      </c>
      <c r="D45" s="65" t="s">
        <v>297</v>
      </c>
      <c r="E45" s="65" t="s">
        <v>298</v>
      </c>
      <c r="F45" s="65" t="s">
        <v>291</v>
      </c>
      <c r="H45" s="65"/>
      <c r="I45" s="65" t="s">
        <v>295</v>
      </c>
      <c r="J45" s="65" t="s">
        <v>296</v>
      </c>
      <c r="K45" s="65" t="s">
        <v>297</v>
      </c>
      <c r="L45" s="65" t="s">
        <v>298</v>
      </c>
      <c r="M45" s="65" t="s">
        <v>291</v>
      </c>
      <c r="O45" s="65"/>
      <c r="P45" s="65" t="s">
        <v>295</v>
      </c>
      <c r="Q45" s="65" t="s">
        <v>296</v>
      </c>
      <c r="R45" s="65" t="s">
        <v>297</v>
      </c>
      <c r="S45" s="65" t="s">
        <v>298</v>
      </c>
      <c r="T45" s="65" t="s">
        <v>291</v>
      </c>
      <c r="V45" s="65"/>
      <c r="W45" s="65" t="s">
        <v>295</v>
      </c>
      <c r="X45" s="65" t="s">
        <v>296</v>
      </c>
      <c r="Y45" s="65" t="s">
        <v>297</v>
      </c>
      <c r="Z45" s="65" t="s">
        <v>298</v>
      </c>
      <c r="AA45" s="65" t="s">
        <v>291</v>
      </c>
      <c r="AC45" s="65"/>
      <c r="AD45" s="65" t="s">
        <v>295</v>
      </c>
      <c r="AE45" s="65" t="s">
        <v>296</v>
      </c>
      <c r="AF45" s="65" t="s">
        <v>297</v>
      </c>
      <c r="AG45" s="65" t="s">
        <v>298</v>
      </c>
      <c r="AH45" s="65" t="s">
        <v>291</v>
      </c>
      <c r="AJ45" s="65"/>
      <c r="AK45" s="65" t="s">
        <v>295</v>
      </c>
      <c r="AL45" s="65" t="s">
        <v>296</v>
      </c>
      <c r="AM45" s="65" t="s">
        <v>297</v>
      </c>
      <c r="AN45" s="65" t="s">
        <v>298</v>
      </c>
      <c r="AO45" s="65" t="s">
        <v>291</v>
      </c>
      <c r="AQ45" s="65"/>
      <c r="AR45" s="65" t="s">
        <v>295</v>
      </c>
      <c r="AS45" s="65" t="s">
        <v>296</v>
      </c>
      <c r="AT45" s="65" t="s">
        <v>297</v>
      </c>
      <c r="AU45" s="65" t="s">
        <v>298</v>
      </c>
      <c r="AV45" s="65" t="s">
        <v>291</v>
      </c>
      <c r="AX45" s="65"/>
      <c r="AY45" s="65" t="s">
        <v>295</v>
      </c>
      <c r="AZ45" s="65" t="s">
        <v>296</v>
      </c>
      <c r="BA45" s="65" t="s">
        <v>297</v>
      </c>
      <c r="BB45" s="65" t="s">
        <v>298</v>
      </c>
      <c r="BC45" s="65" t="s">
        <v>291</v>
      </c>
      <c r="BE45" s="65"/>
      <c r="BF45" s="65" t="s">
        <v>295</v>
      </c>
      <c r="BG45" s="65" t="s">
        <v>296</v>
      </c>
      <c r="BH45" s="65" t="s">
        <v>297</v>
      </c>
      <c r="BI45" s="65" t="s">
        <v>298</v>
      </c>
      <c r="BJ45" s="65" t="s">
        <v>291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6.6899996000000002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6.0357519999999996</v>
      </c>
      <c r="O46" s="65" t="s">
        <v>337</v>
      </c>
      <c r="P46" s="65">
        <v>650</v>
      </c>
      <c r="Q46" s="65">
        <v>850</v>
      </c>
      <c r="R46" s="65">
        <v>0</v>
      </c>
      <c r="S46" s="65">
        <v>10000</v>
      </c>
      <c r="T46" s="65">
        <v>664.25660000000005</v>
      </c>
      <c r="V46" s="65" t="s">
        <v>29</v>
      </c>
      <c r="W46" s="65">
        <v>0</v>
      </c>
      <c r="X46" s="65">
        <v>0</v>
      </c>
      <c r="Y46" s="65">
        <v>3.2</v>
      </c>
      <c r="Z46" s="65">
        <v>10</v>
      </c>
      <c r="AA46" s="65">
        <v>2.8606155000000001E-3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3.2429128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30.538029000000002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46.743389999999998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I26" sqref="I26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342</v>
      </c>
      <c r="B2" s="61" t="s">
        <v>343</v>
      </c>
      <c r="C2" s="61" t="s">
        <v>276</v>
      </c>
      <c r="D2" s="61">
        <v>64</v>
      </c>
      <c r="E2" s="61">
        <v>1045.9935302734375</v>
      </c>
      <c r="F2" s="61">
        <v>162.20172119140625</v>
      </c>
      <c r="G2" s="61">
        <v>25.421663284301758</v>
      </c>
      <c r="H2" s="61">
        <v>15.918150901794434</v>
      </c>
      <c r="I2" s="61">
        <v>9.5035133361816406</v>
      </c>
      <c r="J2" s="61">
        <v>41.414131164550781</v>
      </c>
      <c r="K2" s="61">
        <v>30.822111129760742</v>
      </c>
      <c r="L2" s="61">
        <v>10.592020988464355</v>
      </c>
      <c r="M2" s="61">
        <v>16.922704696655273</v>
      </c>
      <c r="N2" s="61">
        <v>2.3674554824829102</v>
      </c>
      <c r="O2" s="61">
        <v>8.742950439453125</v>
      </c>
      <c r="P2" s="61">
        <v>26.970428466796875</v>
      </c>
      <c r="Q2" s="61">
        <v>12.057552337646484</v>
      </c>
      <c r="R2" s="61">
        <v>4.9099340438842773</v>
      </c>
      <c r="S2" s="61">
        <v>4.9153194427490234</v>
      </c>
      <c r="T2" s="61">
        <v>0.92706221342086792</v>
      </c>
      <c r="U2" s="61">
        <v>2.3285222053527832</v>
      </c>
      <c r="V2" s="61">
        <v>4.6411275863647461E-2</v>
      </c>
      <c r="W2" s="61">
        <v>645.53369140625</v>
      </c>
      <c r="X2" s="61">
        <v>13.269655227661133</v>
      </c>
      <c r="Y2" s="61">
        <v>170.15237426757812</v>
      </c>
      <c r="Z2" s="61">
        <v>309.791748046875</v>
      </c>
      <c r="AA2" s="61">
        <v>30.513368606567383</v>
      </c>
      <c r="AB2" s="61">
        <v>1675.6695556640625</v>
      </c>
      <c r="AC2" s="61">
        <v>0.50153046846389771</v>
      </c>
      <c r="AD2" s="61">
        <v>1.078892033547163E-3</v>
      </c>
      <c r="AE2" s="61">
        <v>0.45621374249458313</v>
      </c>
      <c r="AF2" s="61">
        <v>9.1546173095703125</v>
      </c>
      <c r="AG2" s="61">
        <v>3.5420384407043457</v>
      </c>
      <c r="AH2" s="61">
        <v>2.7789204120635986</v>
      </c>
      <c r="AI2" s="61">
        <v>0.14506584405899048</v>
      </c>
      <c r="AJ2" s="61">
        <v>6.0039353370666504</v>
      </c>
      <c r="AK2" s="61">
        <v>2.5599851608276367</v>
      </c>
      <c r="AL2" s="61">
        <v>4.0885958820581436E-2</v>
      </c>
      <c r="AM2" s="61">
        <v>2.3184137418866158E-2</v>
      </c>
      <c r="AN2" s="61">
        <v>4.1101448237895966E-2</v>
      </c>
      <c r="AO2" s="61">
        <v>4.8834839835762978E-3</v>
      </c>
      <c r="AP2" s="61">
        <v>137.1221923828125</v>
      </c>
      <c r="AQ2" s="61">
        <v>122.33753204345703</v>
      </c>
      <c r="AR2" s="61">
        <v>1.0141655206680298</v>
      </c>
      <c r="AS2" s="61">
        <v>45.222202301025391</v>
      </c>
      <c r="AT2" s="61">
        <v>0.66389608383178711</v>
      </c>
      <c r="AU2" s="61">
        <v>0.93901520967483521</v>
      </c>
      <c r="AV2" s="61">
        <v>7.4529061317443848</v>
      </c>
      <c r="AW2" s="61">
        <v>6.7887721061706543</v>
      </c>
      <c r="AX2" s="61">
        <v>0.72955793142318726</v>
      </c>
      <c r="AY2" s="61">
        <v>1.6833628416061401</v>
      </c>
      <c r="AZ2" s="61">
        <v>0.37205272912979126</v>
      </c>
      <c r="BA2" s="61">
        <v>162.62338256835937</v>
      </c>
      <c r="BB2" s="61">
        <v>126.04166412353516</v>
      </c>
      <c r="BC2" s="61">
        <v>6.579243391752243E-2</v>
      </c>
      <c r="BD2" s="61">
        <v>3.4573595523834229</v>
      </c>
      <c r="BE2" s="61">
        <v>2.4953641891479492</v>
      </c>
      <c r="BF2" s="61">
        <v>12.726442337036133</v>
      </c>
      <c r="BG2" s="61">
        <v>6.7151591181755066E-2</v>
      </c>
      <c r="BH2" s="61">
        <v>384.52285766601562</v>
      </c>
      <c r="BI2" s="61">
        <v>304.42434692382813</v>
      </c>
      <c r="BJ2" s="61">
        <v>80.098526000976563</v>
      </c>
      <c r="BK2" s="61">
        <v>731.97705078125</v>
      </c>
      <c r="BL2" s="61">
        <v>2978.205078125</v>
      </c>
      <c r="BM2" s="61">
        <v>1.3214794397354126</v>
      </c>
      <c r="BN2" s="61">
        <v>1657.7398681640625</v>
      </c>
      <c r="BO2" s="61">
        <v>152.24812316894531</v>
      </c>
      <c r="BP2" s="61">
        <v>6.6899995803833008</v>
      </c>
      <c r="BQ2" s="61">
        <v>5.419032096862793</v>
      </c>
      <c r="BR2" s="61">
        <v>1.2709677219390869</v>
      </c>
      <c r="BS2" s="61">
        <v>6.0357518196105957</v>
      </c>
      <c r="BT2" s="61">
        <v>664.256591796875</v>
      </c>
      <c r="BU2" s="61">
        <v>2.8606154955923557E-3</v>
      </c>
      <c r="BV2" s="61">
        <v>3.242912769317627</v>
      </c>
      <c r="BW2" s="61">
        <v>30.538028717041016</v>
      </c>
      <c r="BX2" s="61">
        <v>46.743389129638672</v>
      </c>
      <c r="BY2" s="61">
        <v>0</v>
      </c>
      <c r="BZ2" s="61">
        <v>63.414169311523438</v>
      </c>
      <c r="CA2" s="61">
        <v>60.615867614746094</v>
      </c>
      <c r="CB2" s="61">
        <v>22.386381149291992</v>
      </c>
      <c r="CC2" s="61">
        <v>5.6009068489074707</v>
      </c>
      <c r="CD2" s="61">
        <v>6.1094603538513184</v>
      </c>
      <c r="CE2" s="61">
        <v>10.573543548583984</v>
      </c>
      <c r="CF2" s="61">
        <v>9.572932243347168</v>
      </c>
      <c r="CG2" s="61">
        <v>0.88109099864959717</v>
      </c>
      <c r="CH2" s="61">
        <v>9.6915702819824219</v>
      </c>
      <c r="CI2" s="61">
        <v>2.6814648881554604E-2</v>
      </c>
      <c r="CJ2" s="61">
        <v>1.9846677780151367E-2</v>
      </c>
      <c r="CK2" s="61">
        <v>4.4681992381811142E-2</v>
      </c>
      <c r="CL2" s="61">
        <v>4.7935958951711655E-2</v>
      </c>
      <c r="CM2" s="61">
        <v>4.4155996874906123E-5</v>
      </c>
      <c r="CN2" s="61">
        <v>0.2360382080078125</v>
      </c>
      <c r="CO2" s="61">
        <v>7.2190590435639024E-4</v>
      </c>
      <c r="CP2" s="61">
        <v>0.29751786589622498</v>
      </c>
      <c r="CQ2" s="61">
        <v>1.0292812250554562E-2</v>
      </c>
      <c r="CR2" s="61">
        <v>1.0842164978384972E-2</v>
      </c>
      <c r="CS2" s="61">
        <v>3.3719983100891113</v>
      </c>
      <c r="CT2" s="61">
        <v>0.12281723320484161</v>
      </c>
      <c r="CU2" s="61">
        <v>2.3971814662218094E-2</v>
      </c>
      <c r="CV2" s="61">
        <v>1.2066821800544858E-3</v>
      </c>
      <c r="CW2" s="61">
        <v>1.3837114572525024</v>
      </c>
      <c r="CX2" s="61">
        <v>5.694246768951416</v>
      </c>
      <c r="CY2" s="61">
        <v>0.21590426564216614</v>
      </c>
      <c r="CZ2" s="61">
        <v>8.8334312438964844</v>
      </c>
      <c r="DA2" s="61">
        <v>0.74029946327209473</v>
      </c>
      <c r="DB2" s="61">
        <v>0.8252565860748291</v>
      </c>
      <c r="DC2" s="61">
        <v>1.2704999718948784E-8</v>
      </c>
      <c r="DD2" s="61">
        <v>4.7030564397573471E-2</v>
      </c>
      <c r="DE2" s="61">
        <v>6.0379654169082642E-2</v>
      </c>
      <c r="DF2" s="61">
        <v>1.347731426358223E-2</v>
      </c>
      <c r="DG2" s="61">
        <v>2.5268439203500748E-3</v>
      </c>
      <c r="DH2" s="61">
        <v>5.7150470092892647E-3</v>
      </c>
      <c r="DI2" s="61">
        <v>8.0850002248666897E-9</v>
      </c>
      <c r="DJ2" s="61">
        <v>1.3411826454102993E-2</v>
      </c>
      <c r="DK2" s="61">
        <v>4.7809597104787827E-2</v>
      </c>
      <c r="DL2" s="61">
        <v>3.2010702416300774E-3</v>
      </c>
      <c r="DM2" s="61">
        <v>4.3137401342391968E-2</v>
      </c>
      <c r="DN2" s="61">
        <v>3.2868741545826197E-3</v>
      </c>
      <c r="DO2" s="61">
        <v>1.008084393106401E-3</v>
      </c>
      <c r="DP2" s="61">
        <v>4.8347217962145805E-3</v>
      </c>
      <c r="DQ2" s="61">
        <v>3.8114997380489513E-8</v>
      </c>
      <c r="DR2" s="61">
        <v>8.5821099579334259E-2</v>
      </c>
      <c r="DS2" s="61">
        <v>1.9103178754448891E-2</v>
      </c>
      <c r="DT2" s="61">
        <v>2.1942062303423882E-2</v>
      </c>
      <c r="DU2" s="61">
        <v>2.4026737082749605E-3</v>
      </c>
      <c r="DV2" s="61">
        <v>0.10331831127405167</v>
      </c>
      <c r="DW2" s="61">
        <v>3.8256771862506866E-2</v>
      </c>
      <c r="DX2" s="61">
        <v>3.8653019815683365E-2</v>
      </c>
      <c r="DY2" s="61">
        <v>2.616107277572155E-2</v>
      </c>
      <c r="DZ2" s="61">
        <v>27719.279296875</v>
      </c>
      <c r="EA2" s="61">
        <v>12720.94140625</v>
      </c>
      <c r="EB2" s="61">
        <v>14998.3388671875</v>
      </c>
      <c r="EC2" s="61">
        <v>1349.0762939453125</v>
      </c>
      <c r="ED2" s="61">
        <v>2393.902587890625</v>
      </c>
      <c r="EE2" s="61">
        <v>1384.412353515625</v>
      </c>
      <c r="EF2" s="61">
        <v>455.964599609375</v>
      </c>
      <c r="EG2" s="61">
        <v>1444.0789794921875</v>
      </c>
      <c r="EH2" s="61">
        <v>1001.5416259765625</v>
      </c>
      <c r="EI2" s="61">
        <v>266.31399536132812</v>
      </c>
      <c r="EJ2" s="61">
        <v>1686.2130126953125</v>
      </c>
      <c r="EK2" s="61">
        <v>727.17156982421875</v>
      </c>
      <c r="EL2" s="61">
        <v>2012.2659912109375</v>
      </c>
      <c r="EM2" s="61">
        <v>852.13885498046875</v>
      </c>
      <c r="EN2" s="61">
        <v>365.50234985351562</v>
      </c>
      <c r="EO2" s="61">
        <v>1731.00439453125</v>
      </c>
      <c r="EP2" s="61">
        <v>3014.2216796875</v>
      </c>
      <c r="EQ2" s="61">
        <v>4769.86279296875</v>
      </c>
      <c r="ER2" s="61">
        <v>982.48223876953125</v>
      </c>
      <c r="ES2" s="61">
        <v>1979.78271484375</v>
      </c>
      <c r="ET2" s="61">
        <v>1256.70751953125</v>
      </c>
      <c r="EU2" s="61">
        <v>46.636547088623047</v>
      </c>
      <c r="EV2" s="61">
        <v>821.4669189453125</v>
      </c>
      <c r="EW2" s="61">
        <v>2562.531982421875</v>
      </c>
      <c r="EX2" s="61">
        <v>5429.19189453125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162.62338256835937</v>
      </c>
      <c r="B6">
        <f>BB2</f>
        <v>126.04166412353516</v>
      </c>
      <c r="C6">
        <f>BC2</f>
        <v>6.579243391752243E-2</v>
      </c>
      <c r="D6">
        <f>BD2</f>
        <v>3.4573595523834229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1" sqref="K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21582</v>
      </c>
      <c r="C2" s="56">
        <f ca="1">YEAR(TODAY())-YEAR(B2)+IF(TODAY()&gt;=DATE(YEAR(TODAY()),MONTH(B2),DAY(B2)),0,-1)</f>
        <v>64</v>
      </c>
      <c r="E2" s="52">
        <v>167.7</v>
      </c>
      <c r="F2" s="53" t="s">
        <v>39</v>
      </c>
      <c r="G2" s="52">
        <v>65.400000000000006</v>
      </c>
      <c r="H2" s="51" t="s">
        <v>41</v>
      </c>
      <c r="I2" s="72">
        <f>ROUND(G3/E3^2,1)</f>
        <v>23.3</v>
      </c>
    </row>
    <row r="3" spans="1:9" x14ac:dyDescent="0.3">
      <c r="E3" s="51">
        <f>E2/100</f>
        <v>1.6769999999999998</v>
      </c>
      <c r="F3" s="51" t="s">
        <v>40</v>
      </c>
      <c r="G3" s="51">
        <f>G2</f>
        <v>65.400000000000006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정기수, ID : H1800223)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29일 13:41:22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45259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167.7</v>
      </c>
      <c r="L12" s="129"/>
      <c r="M12" s="122">
        <f>'개인정보 및 신체계측 입력'!G2</f>
        <v>65.400000000000006</v>
      </c>
      <c r="N12" s="123"/>
      <c r="O12" s="118" t="s">
        <v>271</v>
      </c>
      <c r="P12" s="112"/>
      <c r="Q12" s="115">
        <f>'개인정보 및 신체계측 입력'!I2</f>
        <v>23.3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정기수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70.819000000000003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11.099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18.082000000000001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7.6</v>
      </c>
      <c r="L71" s="36" t="s">
        <v>53</v>
      </c>
      <c r="M71" s="36">
        <f>ROUND('DRIs DATA'!K8,1)</f>
        <v>0.7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41.31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76.290000000000006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45.22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24.8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48.07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198.55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66.900000000000006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2023-11-29T04:44:48Z</dcterms:modified>
</cp:coreProperties>
</file>