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<sst xmlns="http://schemas.openxmlformats.org/spreadsheetml/2006/main" count="699" uniqueCount="344">
  <si>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</si>
  <si>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</si>
  <si>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</si>
  <si>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</si>
  <si>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</si>
  <si>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</si>
  <si>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</si>
  <si>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</si>
  <si>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</si>
  <si>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</si>
  <si>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</si>
  <si>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</si>
  <si>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</si>
  <si>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</si>
  <si>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</si>
  <si>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</si>
  <si>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</si>
  <si>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</si>
  <si>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</si>
  <si>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</si>
  <si>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</si>
  <si>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</si>
  <si>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</si>
  <si>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</si>
  <si>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</si>
  <si>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</si>
  <si>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</si>
  <si>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</si>
  <si>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</si>
  <si>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</si>
  <si>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</si>
  <si>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</si>
  <si>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</si>
  <si>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</si>
  <si>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</si>
  <si>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</si>
  <si>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</si>
  <si>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</si>
  <si>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</si>
  <si>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</si>
  <si>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</si>
  <si>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</si>
  <si>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</si>
  <si>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</si>
  <si>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</si>
  <si>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</si>
  <si>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</si>
  <si>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</si>
  <si>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</si>
  <si>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</si>
  <si>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</si>
  <si>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</si>
  <si>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</si>
  <si>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</si>
  <si>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</si>
  <si>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</si>
  <si>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</si>
  <si>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</si>
  <si>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</si>
  <si>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</si>
  <si>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</si>
  <si>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</si>
  <si>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</si>
  <si>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</si>
  <si>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</si>
  <si>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</si>
  <si>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</si>
  <si>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</si>
  <si>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</si>
  <si>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</si>
  <si>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</si>
  <si>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</si>
  <si>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</si>
  <si>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</si>
  <si>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</si>
  <si>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</si>
  <si>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</si>
  <si>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</si>
  <si>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</si>
  <si>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</si>
  <si>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</si>
  <si>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</si>
  <si>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</si>
  <si>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</si>
  <si>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</si>
  <si>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</si>
  <si>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</si>
  <si>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</si>
  <si>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</si>
  <si>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</si>
  <si>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</si>
  <si>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</si>
  <si>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</si>
  <si>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</si>
  <si>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</si>
  <si>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</si>
  <si>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</si>
  <si>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</si>
  <si>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</si>
  <si>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</si>
  <si>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</si>
  <si>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</si>
  <si>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</si>
  <si>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</si>
  <si>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</si>
  <si>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</si>
  <si>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</si>
  <si>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</si>
  <si>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</si>
  <si>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</si>
  <si>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</si>
  <si>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</si>
  <si>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</si>
  <si>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</si>
  <si>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</si>
  <si>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</si>
  <si>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</si>
  <si>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</si>
  <si>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</si>
  <si>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</si>
  <si>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</si>
  <si>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</si>
  <si>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</si>
  <si>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</si>
  <si>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</si>
  <si>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</si>
  <si>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</si>
  <si>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</si>
  <si>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</si>
  <si>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</si>
  <si>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</si>
  <si>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</si>
  <si>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</si>
  <si>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</si>
  <si>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</si>
  <si>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</si>
  <si>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</si>
  <si>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</si>
  <si>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</si>
  <si>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</si>
  <si>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</si>
  <si>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</si>
  <si>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</si>
  <si>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</si>
  <si>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</si>
  <si>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</si>
  <si>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</si>
  <si>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</si>
  <si>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</si>
  <si>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</si>
  <si>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</si>
  <si>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</si>
  <si>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</si>
  <si>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</si>
  <si>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</si>
  <si>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</si>
  <si>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</si>
  <si>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</si>
  <si>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</si>
  <si>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</si>
  <si>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</si>
  <si>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</si>
  <si>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</si>
  <si>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</si>
  <si>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</si>
  <si>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</si>
  <si>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</si>
  <si>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</si>
  <si>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</si>
  <si>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</si>
  <si>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</si>
  <si>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</si>
  <si>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</si>
  <si>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</si>
  <si>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</si>
  <si>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</si>
  <si>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</si>
  <si>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</si>
  <si>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</si>
  <si>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</si>
  <si>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</si>
  <si>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</si>
  <si>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</si>
  <si>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</si>
  <si>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</si>
  <si>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</si>
  <si>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</si>
  <si>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</si>
  <si>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</si>
  <si>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</si>
  <si>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</si>
  <si>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</si>
  <si>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</si>
  <si>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</si>
  <si>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</si>
  <si>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</si>
  <si>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</si>
  <si>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</si>
  <si>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</si>
  <si>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</si>
  <si>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</si>
  <si>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</si>
  <si>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</si>
  <si>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</si>
  <si>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</si>
  <si>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</si>
  <si>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</si>
  <si>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</si>
  <si>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</si>
  <si>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</si>
  <si>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</si>
  <si>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</si>
  <si>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</si>
  <si>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</si>
  <si>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</si>
  <si>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</si>
  <si>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</si>
  <si>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</si>
  <si>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</si>
  <si>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</si>
  <si>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</si>
  <si>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</si>
  <si>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</si>
  <si>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</si>
  <si>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</si>
  <si>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</si>
  <si>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</si>
  <si>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</si>
  <si>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</si>
  <si>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</si>
  <si>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</si>
  <si>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</si>
  <si>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</si>
  <si>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</si>
  <si>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</si>
  <si>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</si>
  <si>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</si>
  <si>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</si>
  <si>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</si>
  <si>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</si>
  <si>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</si>
  <si>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</si>
  <si>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</si>
  <si>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</si>
  <si>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</si>
  <si>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</si>
  <si>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</si>
  <si>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</si>
  <si>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</si>
  <si>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</si>
  <si>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</si>
  <si>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</si>
  <si>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</si>
  <si>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</si>
  <si>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</si>
  <si>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</si>
  <si>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</si>
  <si>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</si>
  <si>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</si>
  <si>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</si>
  <si>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</si>
  <si>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</si>
  <si>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</si>
  <si>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</si>
  <si>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</si>
  <si>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</si>
  <si>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</si>
  <si>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</si>
  <si>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</si>
  <si>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</si>
  <si>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</si>
  <si>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</si>
  <si>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</si>
  <si>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</si>
  <si>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</si>
  <si>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</si>
  <si>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</si>
  <si>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</si>
  <si>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</si>
  <si>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</si>
  <si>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</si>
  <si>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</si>
  <si>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</si>
  <si>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</si>
  <si>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</si>
  <si>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</si>
  <si>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</si>
  <si>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</si>
  <si>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</si>
  <si>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</si>
  <si>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</si>
  <si>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</si>
  <si>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</si>
  <si>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</si>
  <si>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</si>
  <si>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</si>
  <si>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</si>
  <si>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</si>
  <si>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</si>
  <si>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</si>
  <si>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</si>
  <si>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</si>
  <si>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</si>
  <si>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</si>
  <si>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</si>
  <si>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</si>
  <si>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</si>
  <si>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</si>
  <si>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</si>
  <si>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</si>
  <si>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</si>
  <si>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</si>
  <si>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</si>
  <si>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</si>
  <si>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</si>
  <si>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</si>
  <si>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</si>
  <si>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</si>
  <si>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</si>
  <si>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</si>
  <si>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</si>
  <si>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</si>
  <si>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</si>
  <si>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</si>
  <si>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</si>
  <si>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</si>
  <si>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</si>
  <si>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</si>
  <si>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</si>
  <si>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</si>
  <si>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</si>
  <si>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</si>
  <si>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</si>
  <si>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</si>
  <si>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</si>
  <si>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</si>
  <si>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</si>
  <si>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</si>
  <si>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</si>
  <si>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</si>
  <si>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H1800224</t>
  </si>
  <si>
    <t>한용은</t>
  </si>
  <si>
    <t>(설문지 : FFQ 95문항 설문지, 사용자 : 한용은, ID : H1800224)</t>
  </si>
  <si>
    <t>2023년 12월 15일 08:46:58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</si>
</sst>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55.051609999999997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43600"/>
        <c:axId val="186208488"/>
      </c:barChart>
      <c:catAx>
        <c:axId val="4110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88"/>
        <c:crosses val="autoZero"/>
        <c:auto val="1"/>
        <c:lblAlgn val="ctr"/>
        <c:lblOffset val="100"/>
        <c:noMultiLvlLbl val="0"/>
      </c:catAx>
      <c:valAx>
        <c:axId val="1862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2.0345662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9096"/>
        <c:axId val="186588312"/>
      </c:barChart>
      <c:catAx>
        <c:axId val="1865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8312"/>
        <c:crosses val="autoZero"/>
        <c:auto val="1"/>
        <c:lblAlgn val="ctr"/>
        <c:lblOffset val="100"/>
        <c:noMultiLvlLbl val="0"/>
      </c:catAx>
      <c:valAx>
        <c:axId val="1865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18.04232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2232"/>
        <c:axId val="186591448"/>
      </c:barChart>
      <c:catAx>
        <c:axId val="1865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448"/>
        <c:crosses val="autoZero"/>
        <c:auto val="1"/>
        <c:lblAlgn val="ctr"/>
        <c:lblOffset val="100"/>
        <c:noMultiLvlLbl val="0"/>
      </c:catAx>
      <c:valAx>
        <c:axId val="1865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1094.5072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7136"/>
        <c:axId val="186589880"/>
      </c:barChart>
      <c:catAx>
        <c:axId val="186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9880"/>
        <c:crosses val="autoZero"/>
        <c:auto val="1"/>
        <c:lblAlgn val="ctr"/>
        <c:lblOffset val="100"/>
        <c:noMultiLvlLbl val="0"/>
      </c:catAx>
      <c:valAx>
        <c:axId val="186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2212.3164000000002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0664"/>
        <c:axId val="186591056"/>
      </c:barChart>
      <c:catAx>
        <c:axId val="186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056"/>
        <c:crosses val="autoZero"/>
        <c:auto val="1"/>
        <c:lblAlgn val="ctr"/>
        <c:lblOffset val="100"/>
        <c:noMultiLvlLbl val="0"/>
      </c:catAx>
      <c:valAx>
        <c:axId val="186591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7.1855044000000001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016"/>
        <c:axId val="186587920"/>
      </c:barChart>
      <c:catAx>
        <c:axId val="186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7920"/>
        <c:crosses val="autoZero"/>
        <c:auto val="1"/>
        <c:lblAlgn val="ctr"/>
        <c:lblOffset val="100"/>
        <c:noMultiLvlLbl val="0"/>
      </c:catAx>
      <c:valAx>
        <c:axId val="1865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217.12778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744"/>
        <c:axId val="187069664"/>
      </c:barChart>
      <c:catAx>
        <c:axId val="1870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9664"/>
        <c:crosses val="autoZero"/>
        <c:auto val="1"/>
        <c:lblAlgn val="ctr"/>
        <c:lblOffset val="100"/>
        <c:noMultiLvlLbl val="0"/>
      </c:catAx>
      <c:valAx>
        <c:axId val="1870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8.7951490000000003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352"/>
        <c:axId val="187066136"/>
      </c:barChart>
      <c:catAx>
        <c:axId val="1870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136"/>
        <c:crosses val="autoZero"/>
        <c:auto val="1"/>
        <c:lblAlgn val="ctr"/>
        <c:lblOffset val="100"/>
        <c:noMultiLvlLbl val="0"/>
      </c:catAx>
      <c:valAx>
        <c:axId val="18706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445.69452000000001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7312"/>
        <c:axId val="187066528"/>
      </c:barChart>
      <c:catAx>
        <c:axId val="1870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528"/>
        <c:crosses val="autoZero"/>
        <c:auto val="1"/>
        <c:lblAlgn val="ctr"/>
        <c:lblOffset val="100"/>
        <c:noMultiLvlLbl val="0"/>
      </c:catAx>
      <c:valAx>
        <c:axId val="187066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1.7109766000000001E-3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8096"/>
        <c:axId val="187068488"/>
      </c:barChart>
      <c:catAx>
        <c:axId val="1870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8488"/>
        <c:crosses val="autoZero"/>
        <c:auto val="1"/>
        <c:lblAlgn val="ctr"/>
        <c:lblOffset val="100"/>
        <c:noMultiLvlLbl val="0"/>
      </c:catAx>
      <c:valAx>
        <c:axId val="18706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4.3415689999999998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056"/>
        <c:axId val="187067704"/>
      </c:barChart>
      <c:catAx>
        <c:axId val="18707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7704"/>
        <c:crosses val="autoZero"/>
        <c:auto val="1"/>
        <c:lblAlgn val="ctr"/>
        <c:lblOffset val="100"/>
        <c:noMultiLvlLbl val="0"/>
      </c:catAx>
      <c:valAx>
        <c:axId val="18706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17.024805000000001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10840"/>
        <c:axId val="186209664"/>
      </c:barChart>
      <c:catAx>
        <c:axId val="18621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664"/>
        <c:crosses val="autoZero"/>
        <c:auto val="1"/>
        <c:lblAlgn val="ctr"/>
        <c:lblOffset val="100"/>
        <c:noMultiLvlLbl val="0"/>
      </c:catAx>
      <c:valAx>
        <c:axId val="1862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58.500346999999998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840"/>
        <c:axId val="187071232"/>
      </c:barChart>
      <c:catAx>
        <c:axId val="1870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71232"/>
        <c:crosses val="autoZero"/>
        <c:auto val="1"/>
        <c:lblAlgn val="ctr"/>
        <c:lblOffset val="100"/>
        <c:noMultiLvlLbl val="0"/>
      </c:catAx>
      <c:valAx>
        <c:axId val="18707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70.974845999999999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4176"/>
        <c:axId val="187503080"/>
      </c:barChart>
      <c:catAx>
        <c:axId val="187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080"/>
        <c:crosses val="autoZero"/>
        <c:auto val="1"/>
        <c:lblAlgn val="ctr"/>
        <c:lblOffset val="100"/>
        <c:noMultiLvlLbl val="0"/>
      </c:catAx>
      <c:valAx>
        <c:axId val="18750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0.69699999999999995</c:v>
                </c:pt>
                <c:pt idx="1">
                  <c:v>4.7679999999999998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499160"/>
        <c:axId val="187503472"/>
      </c:barChart>
      <c:catAx>
        <c:axId val="18749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72"/>
        <c:crosses val="autoZero"/>
        <c:auto val="1"/>
        <c:lblAlgn val="ctr"/>
        <c:lblOffset val="100"/>
        <c:noMultiLvlLbl val="0"/>
      </c:catAx>
      <c:valAx>
        <c:axId val="18750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9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140.65803527832031</c:v>
                </c:pt>
                <c:pt idx="1">
                  <c:v>0</c:v>
                </c:pt>
                <c:pt idx="2">
                  <c:v>1.4710012674331665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323.90012000000002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5432"/>
        <c:axId val="187505824"/>
      </c:barChart>
      <c:catAx>
        <c:axId val="18750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5824"/>
        <c:crosses val="autoZero"/>
        <c:auto val="1"/>
        <c:lblAlgn val="ctr"/>
        <c:lblOffset val="100"/>
        <c:noMultiLvlLbl val="0"/>
      </c:catAx>
      <c:valAx>
        <c:axId val="18750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16.076511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3864"/>
        <c:axId val="187499552"/>
      </c:barChart>
      <c:catAx>
        <c:axId val="1875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99552"/>
        <c:crosses val="autoZero"/>
        <c:auto val="1"/>
        <c:lblAlgn val="ctr"/>
        <c:lblOffset val="100"/>
        <c:noMultiLvlLbl val="0"/>
      </c:catAx>
      <c:valAx>
        <c:axId val="18749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77.587000000000003</c:v>
                </c:pt>
                <c:pt idx="1">
                  <c:v>8.4469999999999992</c:v>
                </c:pt>
                <c:pt idx="2">
                  <c:v>13.965999999999999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501512"/>
        <c:axId val="187500336"/>
      </c:barChart>
      <c:catAx>
        <c:axId val="18750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0336"/>
        <c:crosses val="autoZero"/>
        <c:auto val="1"/>
        <c:lblAlgn val="ctr"/>
        <c:lblOffset val="100"/>
        <c:noMultiLvlLbl val="0"/>
      </c:catAx>
      <c:valAx>
        <c:axId val="18750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1863.7474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120"/>
        <c:axId val="187501904"/>
      </c:barChart>
      <c:catAx>
        <c:axId val="1875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904"/>
        <c:crosses val="autoZero"/>
        <c:auto val="1"/>
        <c:lblAlgn val="ctr"/>
        <c:lblOffset val="100"/>
        <c:noMultiLvlLbl val="0"/>
      </c:catAx>
      <c:valAx>
        <c:axId val="18750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36.005220000000001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2688"/>
        <c:axId val="187504648"/>
      </c:barChart>
      <c:catAx>
        <c:axId val="1875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4648"/>
        <c:crosses val="autoZero"/>
        <c:auto val="1"/>
        <c:lblAlgn val="ctr"/>
        <c:lblOffset val="100"/>
        <c:noMultiLvlLbl val="0"/>
      </c:catAx>
      <c:valAx>
        <c:axId val="18750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459.03417999999999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9688"/>
        <c:axId val="188498904"/>
      </c:barChart>
      <c:catAx>
        <c:axId val="18849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8904"/>
        <c:crosses val="autoZero"/>
        <c:auto val="1"/>
        <c:lblAlgn val="ctr"/>
        <c:lblOffset val="100"/>
        <c:noMultiLvlLbl val="0"/>
      </c:catAx>
      <c:valAx>
        <c:axId val="18849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0.78938883999999998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568"/>
        <c:axId val="186206920"/>
      </c:barChart>
      <c:catAx>
        <c:axId val="186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920"/>
        <c:crosses val="autoZero"/>
        <c:auto val="1"/>
        <c:lblAlgn val="ctr"/>
        <c:lblOffset val="100"/>
        <c:noMultiLvlLbl val="0"/>
      </c:catAx>
      <c:valAx>
        <c:axId val="1862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3107.4766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00472"/>
        <c:axId val="188495768"/>
      </c:barChart>
      <c:catAx>
        <c:axId val="1885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5768"/>
        <c:crosses val="autoZero"/>
        <c:auto val="1"/>
        <c:lblAlgn val="ctr"/>
        <c:lblOffset val="100"/>
        <c:noMultiLvlLbl val="0"/>
      </c:catAx>
      <c:valAx>
        <c:axId val="1884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7.0544269999999996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3808"/>
        <c:axId val="188496944"/>
      </c:barChart>
      <c:catAx>
        <c:axId val="18849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6944"/>
        <c:crosses val="autoZero"/>
        <c:auto val="1"/>
        <c:lblAlgn val="ctr"/>
        <c:lblOffset val="100"/>
        <c:noMultiLvlLbl val="0"/>
      </c:catAx>
      <c:valAx>
        <c:axId val="1884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0.44266840000000002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6552"/>
        <c:axId val="188494592"/>
      </c:barChart>
      <c:catAx>
        <c:axId val="1884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4592"/>
        <c:crosses val="autoZero"/>
        <c:auto val="1"/>
        <c:lblAlgn val="ctr"/>
        <c:lblOffset val="100"/>
        <c:noMultiLvlLbl val="0"/>
      </c:catAx>
      <c:valAx>
        <c:axId val="1884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124.054665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7312"/>
        <c:axId val="186208096"/>
      </c:barChart>
      <c:catAx>
        <c:axId val="1862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096"/>
        <c:crosses val="autoZero"/>
        <c:auto val="1"/>
        <c:lblAlgn val="ctr"/>
        <c:lblOffset val="100"/>
        <c:noMultiLvlLbl val="0"/>
      </c:catAx>
      <c:valAx>
        <c:axId val="1862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1.1918525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176"/>
        <c:axId val="186205352"/>
      </c:barChart>
      <c:catAx>
        <c:axId val="1862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5352"/>
        <c:crosses val="autoZero"/>
        <c:auto val="1"/>
        <c:lblAlgn val="ctr"/>
        <c:lblOffset val="100"/>
        <c:noMultiLvlLbl val="0"/>
      </c:catAx>
      <c:valAx>
        <c:axId val="186205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9.9437750000000005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136"/>
        <c:axId val="186208880"/>
      </c:barChart>
      <c:catAx>
        <c:axId val="1862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880"/>
        <c:crosses val="autoZero"/>
        <c:auto val="1"/>
        <c:lblAlgn val="ctr"/>
        <c:lblOffset val="100"/>
        <c:noMultiLvlLbl val="0"/>
      </c:catAx>
      <c:valAx>
        <c:axId val="1862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0.44266840000000002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272"/>
        <c:axId val="186210448"/>
      </c:barChart>
      <c:catAx>
        <c:axId val="18620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10448"/>
        <c:crosses val="autoZero"/>
        <c:auto val="1"/>
        <c:lblAlgn val="ctr"/>
        <c:lblOffset val="100"/>
        <c:noMultiLvlLbl val="0"/>
      </c:catAx>
      <c:valAx>
        <c:axId val="18621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219.49509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4584"/>
        <c:axId val="186591840"/>
      </c:barChart>
      <c:catAx>
        <c:axId val="1865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840"/>
        <c:crosses val="autoZero"/>
        <c:auto val="1"/>
        <c:lblAlgn val="ctr"/>
        <c:lblOffset val="100"/>
        <c:noMultiLvlLbl val="0"/>
      </c:catAx>
      <c:valAx>
        <c:axId val="1865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1.4710013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800"/>
        <c:axId val="186593408"/>
      </c:barChart>
      <c:catAx>
        <c:axId val="1865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3408"/>
        <c:crosses val="autoZero"/>
        <c:auto val="1"/>
        <c:lblAlgn val="ctr"/>
        <c:lblOffset val="100"/>
        <c:noMultiLvlLbl val="0"/>
      </c:catAx>
      <c:valAx>
        <c:axId val="186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한용은, ID : H1800224)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15일 08:46:58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1863.7474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55.051609999999997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17.024805000000001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77.587000000000003</v>
      </c>
      <c r="G8" s="59">
        <f>'DRIs DATA 입력'!G8</f>
        <v>8.4469999999999992</v>
      </c>
      <c r="H8" s="59">
        <f>'DRIs DATA 입력'!H8</f>
        <v>13.965999999999999</v>
      </c>
      <c r="I8" s="46"/>
      <c r="J8" s="59" t="s">
        <v>216</v>
      </c>
      <c r="K8" s="59">
        <f>'DRIs DATA 입력'!K8</f>
        <v>0.69699999999999995</v>
      </c>
      <c r="L8" s="59">
        <f>'DRIs DATA 입력'!L8</f>
        <v>4.7679999999999998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323.90012000000002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16.076511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0.78938883999999998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124.054665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36.005220000000001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0.78006876000000003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1.1918525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9.9437750000000005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0.44266840000000002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219.49509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1.4710013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2.0345662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18.04232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459.03417999999999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1094.5072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3107.4766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2212.3164000000002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7.1855044000000001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217.12778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7.0544269999999996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8.7951490000000003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445.69452000000001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1.7109766000000001E-3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4.3415689999999998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58.500346999999998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70.974845999999999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282</v>
      </c>
      <c r="B1" s="61" t="s">
        <v>342</v>
      </c>
      <c r="G1" s="62" t="s">
        <v>283</v>
      </c>
      <c r="H1" s="61" t="s">
        <v>343</v>
      </c>
    </row>
    <row r="3" spans="1:33" x14ac:dyDescent="0.3">
      <c r="A3" s="66" t="s">
        <v>284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285</v>
      </c>
      <c r="B4" s="67"/>
      <c r="C4" s="67"/>
      <c r="E4" s="69" t="s">
        <v>286</v>
      </c>
      <c r="F4" s="70"/>
      <c r="G4" s="70"/>
      <c r="H4" s="71"/>
      <c r="J4" s="69" t="s">
        <v>287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  <c r="AB4" s="67" t="s">
        <v>289</v>
      </c>
      <c r="AC4" s="67"/>
      <c r="AD4" s="67"/>
      <c r="AE4" s="67"/>
      <c r="AF4" s="67"/>
      <c r="AG4" s="67"/>
    </row>
    <row r="5" spans="1:33" x14ac:dyDescent="0.3">
      <c r="A5" s="65"/>
      <c r="B5" s="65" t="s">
        <v>290</v>
      </c>
      <c r="C5" s="65" t="s">
        <v>291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296</v>
      </c>
      <c r="Q5" s="65" t="s">
        <v>297</v>
      </c>
      <c r="R5" s="65" t="s">
        <v>298</v>
      </c>
      <c r="S5" s="65" t="s">
        <v>291</v>
      </c>
      <c r="U5" s="65"/>
      <c r="V5" s="65" t="s">
        <v>295</v>
      </c>
      <c r="W5" s="65" t="s">
        <v>296</v>
      </c>
      <c r="X5" s="65" t="s">
        <v>297</v>
      </c>
      <c r="Y5" s="65" t="s">
        <v>298</v>
      </c>
      <c r="Z5" s="65" t="s">
        <v>291</v>
      </c>
      <c r="AB5" s="65"/>
      <c r="AC5" s="65" t="s">
        <v>299</v>
      </c>
      <c r="AD5" s="65" t="s">
        <v>300</v>
      </c>
      <c r="AE5" s="65" t="s">
        <v>289</v>
      </c>
      <c r="AF5" s="65" t="s">
        <v>301</v>
      </c>
      <c r="AG5" s="65" t="s">
        <v>302</v>
      </c>
    </row>
    <row r="6" spans="1:33" x14ac:dyDescent="0.3">
      <c r="A6" s="65" t="s">
        <v>285</v>
      </c>
      <c r="B6" s="65">
        <v>2200</v>
      </c>
      <c r="C6" s="65">
        <v>1863.7474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55.051609999999997</v>
      </c>
      <c r="U6" s="65" t="s">
        <v>305</v>
      </c>
      <c r="V6" s="65">
        <v>0</v>
      </c>
      <c r="W6" s="65">
        <v>0</v>
      </c>
      <c r="X6" s="65">
        <v>30</v>
      </c>
      <c r="Y6" s="65">
        <v>0</v>
      </c>
      <c r="Z6" s="65">
        <v>17.024805000000001</v>
      </c>
      <c r="AB6" s="65" t="s">
        <v>306</v>
      </c>
      <c r="AC6" s="65">
        <v>2200</v>
      </c>
      <c r="AD6" s="65">
        <v>1863.7474</v>
      </c>
      <c r="AE6" s="65">
        <v>155.92886352539063</v>
      </c>
      <c r="AF6" s="65">
        <v>38.982216000000001</v>
      </c>
      <c r="AG6" s="65">
        <v>8.3664159890813483</v>
      </c>
    </row>
    <row r="7" spans="1:33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33" x14ac:dyDescent="0.3">
      <c r="E8" s="65" t="s">
        <v>308</v>
      </c>
      <c r="F8" s="65">
        <v>77.587000000000003</v>
      </c>
      <c r="G8" s="65">
        <v>8.4469999999999992</v>
      </c>
      <c r="H8" s="65">
        <v>13.965999999999999</v>
      </c>
      <c r="J8" s="65" t="s">
        <v>308</v>
      </c>
      <c r="K8" s="65">
        <v>0.69699999999999995</v>
      </c>
      <c r="L8" s="65">
        <v>4.7679999999999998</v>
      </c>
    </row>
    <row r="13" spans="1:33" x14ac:dyDescent="0.3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33" x14ac:dyDescent="0.3">
      <c r="A15" s="65"/>
      <c r="B15" s="65" t="s">
        <v>295</v>
      </c>
      <c r="C15" s="65" t="s">
        <v>296</v>
      </c>
      <c r="D15" s="65" t="s">
        <v>297</v>
      </c>
      <c r="E15" s="65" t="s">
        <v>298</v>
      </c>
      <c r="F15" s="65" t="s">
        <v>291</v>
      </c>
      <c r="H15" s="65"/>
      <c r="I15" s="65" t="s">
        <v>295</v>
      </c>
      <c r="J15" s="65" t="s">
        <v>296</v>
      </c>
      <c r="K15" s="65" t="s">
        <v>297</v>
      </c>
      <c r="L15" s="65" t="s">
        <v>298</v>
      </c>
      <c r="M15" s="65" t="s">
        <v>291</v>
      </c>
      <c r="O15" s="65"/>
      <c r="P15" s="65" t="s">
        <v>295</v>
      </c>
      <c r="Q15" s="65" t="s">
        <v>296</v>
      </c>
      <c r="R15" s="65" t="s">
        <v>297</v>
      </c>
      <c r="S15" s="65" t="s">
        <v>298</v>
      </c>
      <c r="T15" s="65" t="s">
        <v>291</v>
      </c>
      <c r="V15" s="65"/>
      <c r="W15" s="65" t="s">
        <v>295</v>
      </c>
      <c r="X15" s="65" t="s">
        <v>296</v>
      </c>
      <c r="Y15" s="65" t="s">
        <v>297</v>
      </c>
      <c r="Z15" s="65" t="s">
        <v>298</v>
      </c>
      <c r="AA15" s="65" t="s">
        <v>291</v>
      </c>
    </row>
    <row r="16" spans="1:33" x14ac:dyDescent="0.3">
      <c r="A16" s="65" t="s">
        <v>314</v>
      </c>
      <c r="B16" s="65">
        <v>530</v>
      </c>
      <c r="C16" s="65">
        <v>750</v>
      </c>
      <c r="D16" s="65">
        <v>0</v>
      </c>
      <c r="E16" s="65">
        <v>3000</v>
      </c>
      <c r="F16" s="65">
        <v>323.90012000000002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16.076511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0.78938883999999998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124.054665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295</v>
      </c>
      <c r="C25" s="65" t="s">
        <v>296</v>
      </c>
      <c r="D25" s="65" t="s">
        <v>297</v>
      </c>
      <c r="E25" s="65" t="s">
        <v>298</v>
      </c>
      <c r="F25" s="65" t="s">
        <v>291</v>
      </c>
      <c r="H25" s="65"/>
      <c r="I25" s="65" t="s">
        <v>295</v>
      </c>
      <c r="J25" s="65" t="s">
        <v>296</v>
      </c>
      <c r="K25" s="65" t="s">
        <v>297</v>
      </c>
      <c r="L25" s="65" t="s">
        <v>298</v>
      </c>
      <c r="M25" s="65" t="s">
        <v>291</v>
      </c>
      <c r="O25" s="65"/>
      <c r="P25" s="65" t="s">
        <v>295</v>
      </c>
      <c r="Q25" s="65" t="s">
        <v>296</v>
      </c>
      <c r="R25" s="65" t="s">
        <v>297</v>
      </c>
      <c r="S25" s="65" t="s">
        <v>298</v>
      </c>
      <c r="T25" s="65" t="s">
        <v>291</v>
      </c>
      <c r="V25" s="65"/>
      <c r="W25" s="65" t="s">
        <v>295</v>
      </c>
      <c r="X25" s="65" t="s">
        <v>296</v>
      </c>
      <c r="Y25" s="65" t="s">
        <v>297</v>
      </c>
      <c r="Z25" s="65" t="s">
        <v>298</v>
      </c>
      <c r="AA25" s="65" t="s">
        <v>291</v>
      </c>
      <c r="AC25" s="65"/>
      <c r="AD25" s="65" t="s">
        <v>295</v>
      </c>
      <c r="AE25" s="65" t="s">
        <v>296</v>
      </c>
      <c r="AF25" s="65" t="s">
        <v>297</v>
      </c>
      <c r="AG25" s="65" t="s">
        <v>298</v>
      </c>
      <c r="AH25" s="65" t="s">
        <v>291</v>
      </c>
      <c r="AJ25" s="65"/>
      <c r="AK25" s="65" t="s">
        <v>295</v>
      </c>
      <c r="AL25" s="65" t="s">
        <v>296</v>
      </c>
      <c r="AM25" s="65" t="s">
        <v>297</v>
      </c>
      <c r="AN25" s="65" t="s">
        <v>298</v>
      </c>
      <c r="AO25" s="65" t="s">
        <v>291</v>
      </c>
      <c r="AQ25" s="65"/>
      <c r="AR25" s="65" t="s">
        <v>295</v>
      </c>
      <c r="AS25" s="65" t="s">
        <v>296</v>
      </c>
      <c r="AT25" s="65" t="s">
        <v>297</v>
      </c>
      <c r="AU25" s="65" t="s">
        <v>298</v>
      </c>
      <c r="AV25" s="65" t="s">
        <v>291</v>
      </c>
      <c r="AX25" s="65"/>
      <c r="AY25" s="65" t="s">
        <v>295</v>
      </c>
      <c r="AZ25" s="65" t="s">
        <v>296</v>
      </c>
      <c r="BA25" s="65" t="s">
        <v>297</v>
      </c>
      <c r="BB25" s="65" t="s">
        <v>298</v>
      </c>
      <c r="BC25" s="65" t="s">
        <v>291</v>
      </c>
      <c r="BE25" s="65"/>
      <c r="BF25" s="65" t="s">
        <v>295</v>
      </c>
      <c r="BG25" s="65" t="s">
        <v>296</v>
      </c>
      <c r="BH25" s="65" t="s">
        <v>297</v>
      </c>
      <c r="BI25" s="65" t="s">
        <v>298</v>
      </c>
      <c r="BJ25" s="65" t="s">
        <v>291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36.005220000000001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0.78006876000000003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1.1918525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9.9437750000000005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0.44266840000000002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219.49509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1.4710013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2.0345662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18.04232</v>
      </c>
    </row>
    <row r="33" spans="1:62" x14ac:dyDescent="0.3">
      <c r="A33" s="66" t="s">
        <v>277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278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295</v>
      </c>
      <c r="C35" s="65" t="s">
        <v>296</v>
      </c>
      <c r="D35" s="65" t="s">
        <v>297</v>
      </c>
      <c r="E35" s="65" t="s">
        <v>298</v>
      </c>
      <c r="F35" s="65" t="s">
        <v>291</v>
      </c>
      <c r="H35" s="65"/>
      <c r="I35" s="65" t="s">
        <v>295</v>
      </c>
      <c r="J35" s="65" t="s">
        <v>296</v>
      </c>
      <c r="K35" s="65" t="s">
        <v>297</v>
      </c>
      <c r="L35" s="65" t="s">
        <v>298</v>
      </c>
      <c r="M35" s="65" t="s">
        <v>291</v>
      </c>
      <c r="O35" s="65"/>
      <c r="P35" s="65" t="s">
        <v>295</v>
      </c>
      <c r="Q35" s="65" t="s">
        <v>296</v>
      </c>
      <c r="R35" s="65" t="s">
        <v>297</v>
      </c>
      <c r="S35" s="64" t="s">
        <v>329</v>
      </c>
      <c r="T35" s="65" t="s">
        <v>291</v>
      </c>
      <c r="V35" s="65"/>
      <c r="W35" s="65" t="s">
        <v>295</v>
      </c>
      <c r="X35" s="65" t="s">
        <v>296</v>
      </c>
      <c r="Y35" s="65" t="s">
        <v>297</v>
      </c>
      <c r="Z35" s="65" t="s">
        <v>298</v>
      </c>
      <c r="AA35" s="65" t="s">
        <v>291</v>
      </c>
      <c r="AC35" s="65"/>
      <c r="AD35" s="65" t="s">
        <v>295</v>
      </c>
      <c r="AE35" s="65" t="s">
        <v>296</v>
      </c>
      <c r="AF35" s="65" t="s">
        <v>297</v>
      </c>
      <c r="AG35" s="65" t="s">
        <v>298</v>
      </c>
      <c r="AH35" s="65" t="s">
        <v>291</v>
      </c>
      <c r="AJ35" s="65"/>
      <c r="AK35" s="65" t="s">
        <v>295</v>
      </c>
      <c r="AL35" s="65" t="s">
        <v>296</v>
      </c>
      <c r="AM35" s="65" t="s">
        <v>297</v>
      </c>
      <c r="AN35" s="65" t="s">
        <v>298</v>
      </c>
      <c r="AO35" s="65" t="s">
        <v>291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459.03417999999999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1094.5072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3107.4766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2212.3164000000002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7.1855044000000001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217.12778</v>
      </c>
    </row>
    <row r="43" spans="1:62" x14ac:dyDescent="0.3">
      <c r="A43" s="66" t="s">
        <v>279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280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281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295</v>
      </c>
      <c r="C45" s="65" t="s">
        <v>296</v>
      </c>
      <c r="D45" s="65" t="s">
        <v>297</v>
      </c>
      <c r="E45" s="65" t="s">
        <v>298</v>
      </c>
      <c r="F45" s="65" t="s">
        <v>291</v>
      </c>
      <c r="H45" s="65"/>
      <c r="I45" s="65" t="s">
        <v>295</v>
      </c>
      <c r="J45" s="65" t="s">
        <v>296</v>
      </c>
      <c r="K45" s="65" t="s">
        <v>297</v>
      </c>
      <c r="L45" s="65" t="s">
        <v>298</v>
      </c>
      <c r="M45" s="65" t="s">
        <v>291</v>
      </c>
      <c r="O45" s="65"/>
      <c r="P45" s="65" t="s">
        <v>295</v>
      </c>
      <c r="Q45" s="65" t="s">
        <v>296</v>
      </c>
      <c r="R45" s="65" t="s">
        <v>297</v>
      </c>
      <c r="S45" s="65" t="s">
        <v>298</v>
      </c>
      <c r="T45" s="65" t="s">
        <v>291</v>
      </c>
      <c r="V45" s="65"/>
      <c r="W45" s="65" t="s">
        <v>295</v>
      </c>
      <c r="X45" s="65" t="s">
        <v>296</v>
      </c>
      <c r="Y45" s="65" t="s">
        <v>297</v>
      </c>
      <c r="Z45" s="65" t="s">
        <v>298</v>
      </c>
      <c r="AA45" s="65" t="s">
        <v>291</v>
      </c>
      <c r="AC45" s="65"/>
      <c r="AD45" s="65" t="s">
        <v>295</v>
      </c>
      <c r="AE45" s="65" t="s">
        <v>296</v>
      </c>
      <c r="AF45" s="65" t="s">
        <v>297</v>
      </c>
      <c r="AG45" s="65" t="s">
        <v>298</v>
      </c>
      <c r="AH45" s="65" t="s">
        <v>291</v>
      </c>
      <c r="AJ45" s="65"/>
      <c r="AK45" s="65" t="s">
        <v>295</v>
      </c>
      <c r="AL45" s="65" t="s">
        <v>296</v>
      </c>
      <c r="AM45" s="65" t="s">
        <v>297</v>
      </c>
      <c r="AN45" s="65" t="s">
        <v>298</v>
      </c>
      <c r="AO45" s="65" t="s">
        <v>291</v>
      </c>
      <c r="AQ45" s="65"/>
      <c r="AR45" s="65" t="s">
        <v>295</v>
      </c>
      <c r="AS45" s="65" t="s">
        <v>296</v>
      </c>
      <c r="AT45" s="65" t="s">
        <v>297</v>
      </c>
      <c r="AU45" s="65" t="s">
        <v>298</v>
      </c>
      <c r="AV45" s="65" t="s">
        <v>291</v>
      </c>
      <c r="AX45" s="65"/>
      <c r="AY45" s="65" t="s">
        <v>295</v>
      </c>
      <c r="AZ45" s="65" t="s">
        <v>296</v>
      </c>
      <c r="BA45" s="65" t="s">
        <v>297</v>
      </c>
      <c r="BB45" s="65" t="s">
        <v>298</v>
      </c>
      <c r="BC45" s="65" t="s">
        <v>291</v>
      </c>
      <c r="BE45" s="65"/>
      <c r="BF45" s="65" t="s">
        <v>295</v>
      </c>
      <c r="BG45" s="65" t="s">
        <v>296</v>
      </c>
      <c r="BH45" s="65" t="s">
        <v>297</v>
      </c>
      <c r="BI45" s="65" t="s">
        <v>298</v>
      </c>
      <c r="BJ45" s="65" t="s">
        <v>291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7.0544269999999996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8.7951490000000003</v>
      </c>
      <c r="O46" s="65" t="s">
        <v>337</v>
      </c>
      <c r="P46" s="65">
        <v>650</v>
      </c>
      <c r="Q46" s="65">
        <v>850</v>
      </c>
      <c r="R46" s="65">
        <v>0</v>
      </c>
      <c r="S46" s="65">
        <v>10000</v>
      </c>
      <c r="T46" s="65">
        <v>445.69452000000001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1.7109766000000001E-3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4.3415689999999998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58.500346999999998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70.974845999999999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F25" sqref="F25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340</v>
      </c>
      <c r="B2" s="61" t="s">
        <v>341</v>
      </c>
      <c r="C2" s="61" t="s">
        <v>276</v>
      </c>
      <c r="D2" s="61">
        <v>60</v>
      </c>
      <c r="E2" s="61">
        <v>1863.7474365234375</v>
      </c>
      <c r="F2" s="61">
        <v>305.83782958984375</v>
      </c>
      <c r="G2" s="61">
        <v>33.298183441162109</v>
      </c>
      <c r="H2" s="61">
        <v>12.566414833068848</v>
      </c>
      <c r="I2" s="61">
        <v>20.731769561767578</v>
      </c>
      <c r="J2" s="61">
        <v>55.051609039306641</v>
      </c>
      <c r="K2" s="61">
        <v>38.302654266357422</v>
      </c>
      <c r="L2" s="61">
        <v>16.748956680297852</v>
      </c>
      <c r="M2" s="61">
        <v>17.024805068969727</v>
      </c>
      <c r="N2" s="61">
        <v>2.7196989059448242</v>
      </c>
      <c r="O2" s="61">
        <v>10.787353515625</v>
      </c>
      <c r="P2" s="61">
        <v>38.982215881347656</v>
      </c>
      <c r="Q2" s="61">
        <v>16.426319122314453</v>
      </c>
      <c r="R2" s="61">
        <v>7.9212403297424316</v>
      </c>
      <c r="S2" s="61">
        <v>8.5156583786010742</v>
      </c>
      <c r="T2" s="61">
        <v>5.1386828422546387</v>
      </c>
      <c r="U2" s="61">
        <v>0.7912132740020752</v>
      </c>
      <c r="V2" s="61">
        <v>0.12143963575363159</v>
      </c>
      <c r="W2" s="61">
        <v>655.30426025390625</v>
      </c>
      <c r="X2" s="61">
        <v>15.342559814453125</v>
      </c>
      <c r="Y2" s="61">
        <v>212.87696838378906</v>
      </c>
      <c r="Z2" s="61">
        <v>323.90011596679688</v>
      </c>
      <c r="AA2" s="61">
        <v>101.85400390625</v>
      </c>
      <c r="AB2" s="61">
        <v>1332.2763671875</v>
      </c>
      <c r="AC2" s="61">
        <v>0.78938883543014526</v>
      </c>
      <c r="AD2" s="61">
        <v>2.157784067094326E-3</v>
      </c>
      <c r="AE2" s="61">
        <v>0.7785332202911377</v>
      </c>
      <c r="AF2" s="61">
        <v>16.076511383056641</v>
      </c>
      <c r="AG2" s="61">
        <v>4.6896548271179199</v>
      </c>
      <c r="AH2" s="61">
        <v>3.5761110782623291</v>
      </c>
      <c r="AI2" s="61">
        <v>0.14569447934627533</v>
      </c>
      <c r="AJ2" s="61">
        <v>9.1588268280029297</v>
      </c>
      <c r="AK2" s="61">
        <v>3.5886445045471191</v>
      </c>
      <c r="AL2" s="61">
        <v>5.3529955446720123E-2</v>
      </c>
      <c r="AM2" s="61">
        <v>2.2840183228254318E-2</v>
      </c>
      <c r="AN2" s="61">
        <v>2.3348117247223854E-2</v>
      </c>
      <c r="AO2" s="61">
        <v>5.8760247193276882E-3</v>
      </c>
      <c r="AP2" s="61">
        <v>124.05466461181641</v>
      </c>
      <c r="AQ2" s="61">
        <v>115.66036224365234</v>
      </c>
      <c r="AR2" s="61">
        <v>2.1370036602020264</v>
      </c>
      <c r="AS2" s="61">
        <v>36.005218505859375</v>
      </c>
      <c r="AT2" s="61">
        <v>0.78006875514984131</v>
      </c>
      <c r="AU2" s="61">
        <v>1.1918524503707886</v>
      </c>
      <c r="AV2" s="61">
        <v>9.9437751770019531</v>
      </c>
      <c r="AW2" s="61">
        <v>9.1496896743774414</v>
      </c>
      <c r="AX2" s="61">
        <v>1.1371688842773438</v>
      </c>
      <c r="AY2" s="61">
        <v>2.0129492282867432</v>
      </c>
      <c r="AZ2" s="61">
        <v>0.44266840815544128</v>
      </c>
      <c r="BA2" s="61">
        <v>219.49508666992188</v>
      </c>
      <c r="BB2" s="61">
        <v>140.65803527832031</v>
      </c>
      <c r="BC2" s="61">
        <v>0</v>
      </c>
      <c r="BD2" s="61">
        <v>1.4710012674331665</v>
      </c>
      <c r="BE2" s="61">
        <v>2.0345661640167236</v>
      </c>
      <c r="BF2" s="61">
        <v>18.042320251464844</v>
      </c>
      <c r="BG2" s="61">
        <v>7.9964525997638702E-2</v>
      </c>
      <c r="BH2" s="61">
        <v>459.0341796875</v>
      </c>
      <c r="BI2" s="61">
        <v>242.60784912109375</v>
      </c>
      <c r="BJ2" s="61">
        <v>216.42634582519531</v>
      </c>
      <c r="BK2" s="61">
        <v>1094.5072021484375</v>
      </c>
      <c r="BL2" s="61">
        <v>3107.4765625</v>
      </c>
      <c r="BM2" s="61">
        <v>7.1855044364929199</v>
      </c>
      <c r="BN2" s="61">
        <v>2212.31640625</v>
      </c>
      <c r="BO2" s="61">
        <v>217.12777709960938</v>
      </c>
      <c r="BP2" s="61">
        <v>7.0544271469116211</v>
      </c>
      <c r="BQ2" s="61">
        <v>5.1629815101623535</v>
      </c>
      <c r="BR2" s="61">
        <v>1.8914457559585571</v>
      </c>
      <c r="BS2" s="61">
        <v>8.7951488494873047</v>
      </c>
      <c r="BT2" s="61">
        <v>445.69451904296875</v>
      </c>
      <c r="BU2" s="61">
        <v>1.7109765904024243E-3</v>
      </c>
      <c r="BV2" s="61">
        <v>4.3415689468383789</v>
      </c>
      <c r="BW2" s="61">
        <v>58.500347137451172</v>
      </c>
      <c r="BX2" s="61">
        <v>70.974845886230469</v>
      </c>
      <c r="BY2" s="61">
        <v>0</v>
      </c>
      <c r="BZ2" s="61">
        <v>85.056137084960938</v>
      </c>
      <c r="CA2" s="61">
        <v>111.92610931396484</v>
      </c>
      <c r="CB2" s="61">
        <v>29.939582824707031</v>
      </c>
      <c r="CC2" s="61">
        <v>9.9612760543823242</v>
      </c>
      <c r="CD2" s="61">
        <v>7.4591350555419922</v>
      </c>
      <c r="CE2" s="61">
        <v>12.185508728027344</v>
      </c>
      <c r="CF2" s="61">
        <v>11.070281982421875</v>
      </c>
      <c r="CG2" s="61">
        <v>1.5264008045196533</v>
      </c>
      <c r="CH2" s="61">
        <v>10.657299995422363</v>
      </c>
      <c r="CI2" s="61">
        <v>0.1472814679145813</v>
      </c>
      <c r="CJ2" s="61">
        <v>0.10500896722078323</v>
      </c>
      <c r="CK2" s="61">
        <v>0.21065287292003632</v>
      </c>
      <c r="CL2" s="61">
        <v>0.22549191117286682</v>
      </c>
      <c r="CM2" s="61">
        <v>5.3199997637420893E-4</v>
      </c>
      <c r="CN2" s="61">
        <v>1.0777558088302612</v>
      </c>
      <c r="CO2" s="61">
        <v>3.3727553673088551E-3</v>
      </c>
      <c r="CP2" s="61">
        <v>0.94102573394775391</v>
      </c>
      <c r="CQ2" s="61">
        <v>3.5300545394420624E-2</v>
      </c>
      <c r="CR2" s="61">
        <v>4.0799304842948914E-2</v>
      </c>
      <c r="CS2" s="61">
        <v>4.8682098388671875</v>
      </c>
      <c r="CT2" s="61">
        <v>0.22598166763782501</v>
      </c>
      <c r="CU2" s="61">
        <v>5.562310665845871E-2</v>
      </c>
      <c r="CV2" s="61">
        <v>2.5622881366871297E-4</v>
      </c>
      <c r="CW2" s="61">
        <v>2.0508918762207031</v>
      </c>
      <c r="CX2" s="61">
        <v>6.7013540267944336</v>
      </c>
      <c r="CY2" s="61">
        <v>0.38269519805908203</v>
      </c>
      <c r="CZ2" s="61">
        <v>9.8040847778320313</v>
      </c>
      <c r="DA2" s="61">
        <v>1.2683809995651245</v>
      </c>
      <c r="DB2" s="61">
        <v>0.78303182125091553</v>
      </c>
      <c r="DC2" s="61">
        <v>0</v>
      </c>
      <c r="DD2" s="61">
        <v>8.1875920295715332E-2</v>
      </c>
      <c r="DE2" s="61">
        <v>0.10512739419937134</v>
      </c>
      <c r="DF2" s="61">
        <v>2.2584205493330956E-2</v>
      </c>
      <c r="DG2" s="61">
        <v>4.4245035387575626E-3</v>
      </c>
      <c r="DH2" s="61">
        <v>1.3543248176574707E-2</v>
      </c>
      <c r="DI2" s="61">
        <v>0</v>
      </c>
      <c r="DJ2" s="61">
        <v>3.3409483730792999E-2</v>
      </c>
      <c r="DK2" s="61">
        <v>8.0468654632568359E-2</v>
      </c>
      <c r="DL2" s="61">
        <v>8.8012851774692535E-3</v>
      </c>
      <c r="DM2" s="61">
        <v>7.389599084854126E-2</v>
      </c>
      <c r="DN2" s="61">
        <v>5.9208585880696774E-3</v>
      </c>
      <c r="DO2" s="61">
        <v>1.9503619987517595E-3</v>
      </c>
      <c r="DP2" s="61">
        <v>8.1439707428216934E-3</v>
      </c>
      <c r="DQ2" s="61">
        <v>0</v>
      </c>
      <c r="DR2" s="61">
        <v>0.16585542261600494</v>
      </c>
      <c r="DS2" s="61">
        <v>3.3761676400899887E-2</v>
      </c>
      <c r="DT2" s="61">
        <v>3.60695980489254E-2</v>
      </c>
      <c r="DU2" s="61">
        <v>3.8267686031758785E-3</v>
      </c>
      <c r="DV2" s="61">
        <v>0.33515602350234985</v>
      </c>
      <c r="DW2" s="61">
        <v>0.15679499506950378</v>
      </c>
      <c r="DX2" s="61">
        <v>0.10452796518802643</v>
      </c>
      <c r="DY2" s="61">
        <v>7.2848089039325714E-2</v>
      </c>
      <c r="DZ2" s="61">
        <v>44239.03515625</v>
      </c>
      <c r="EA2" s="61">
        <v>20657.21484375</v>
      </c>
      <c r="EB2" s="61">
        <v>23581.8203125</v>
      </c>
      <c r="EC2" s="61">
        <v>2285.69580078125</v>
      </c>
      <c r="ED2" s="61">
        <v>4087.686279296875</v>
      </c>
      <c r="EE2" s="61">
        <v>1967.227294921875</v>
      </c>
      <c r="EF2" s="61">
        <v>762.11297607421875</v>
      </c>
      <c r="EG2" s="61">
        <v>2360.624267578125</v>
      </c>
      <c r="EH2" s="61">
        <v>1430.9447021484375</v>
      </c>
      <c r="EI2" s="61">
        <v>395.04827880859375</v>
      </c>
      <c r="EJ2" s="61">
        <v>3052.832763671875</v>
      </c>
      <c r="EK2" s="61">
        <v>1128.5416259765625</v>
      </c>
      <c r="EL2" s="61">
        <v>3186.5009765625</v>
      </c>
      <c r="EM2" s="61">
        <v>1296.0125732421875</v>
      </c>
      <c r="EN2" s="61">
        <v>574.57843017578125</v>
      </c>
      <c r="EO2" s="61">
        <v>3128.94580078125</v>
      </c>
      <c r="EP2" s="61">
        <v>4588.2841796875</v>
      </c>
      <c r="EQ2" s="61">
        <v>7004.6376953125</v>
      </c>
      <c r="ER2" s="61">
        <v>1272.1063232421875</v>
      </c>
      <c r="ES2" s="61">
        <v>3786.105224609375</v>
      </c>
      <c r="ET2" s="61">
        <v>1868.8760986328125</v>
      </c>
      <c r="EU2" s="61">
        <v>62.273578643798828</v>
      </c>
      <c r="EV2" s="61">
        <v>1336.69140625</v>
      </c>
      <c r="EW2" s="61">
        <v>4051.68505859375</v>
      </c>
      <c r="EX2" s="61">
        <v>9426.21484375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219.49508666992188</v>
      </c>
      <c r="B6">
        <f>BB2</f>
        <v>140.65803527832031</v>
      </c>
      <c r="C6">
        <f>BC2</f>
        <v>0</v>
      </c>
      <c r="D6">
        <f>BD2</f>
        <v>1.4710012674331665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23294</v>
      </c>
      <c r="C2" s="56">
        <f ca="1">YEAR(TODAY())-YEAR(B2)+IF(TODAY()&gt;=DATE(YEAR(TODAY()),MONTH(B2),DAY(B2)),0,-1)</f>
        <v>60</v>
      </c>
      <c r="E2" s="52">
        <v>162.4</v>
      </c>
      <c r="F2" s="53" t="s">
        <v>39</v>
      </c>
      <c r="G2" s="52">
        <v>60.2</v>
      </c>
      <c r="H2" s="51" t="s">
        <v>41</v>
      </c>
      <c r="I2" s="72">
        <f>ROUND(G3/E3^2,1)</f>
        <v>22.8</v>
      </c>
    </row>
    <row r="3" spans="1:9" x14ac:dyDescent="0.3">
      <c r="E3" s="51">
        <f>E2/100</f>
        <v>1.6240000000000001</v>
      </c>
      <c r="F3" s="51" t="s">
        <v>40</v>
      </c>
      <c r="G3" s="51">
        <f>G2</f>
        <v>60.2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한용은, ID : H1800224)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15일 08:46:58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45273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162.4</v>
      </c>
      <c r="L12" s="124"/>
      <c r="M12" s="117">
        <f>'개인정보 및 신체계측 입력'!G2</f>
        <v>60.2</v>
      </c>
      <c r="N12" s="118"/>
      <c r="O12" s="113" t="s">
        <v>271</v>
      </c>
      <c r="P12" s="107"/>
      <c r="Q12" s="90">
        <f>'개인정보 및 신체계측 입력'!I2</f>
        <v>22.8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한용은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77.587000000000003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8.4469999999999992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13.965999999999999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4.8</v>
      </c>
      <c r="L71" s="36" t="s">
        <v>53</v>
      </c>
      <c r="M71" s="36">
        <f>ROUND('DRIs DATA'!K8,1)</f>
        <v>0.7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43.19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133.97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36.01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29.51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57.38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207.17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70.540000000000006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2023-12-14T23:53:15Z</dcterms:modified>
</cp:coreProperties>
</file>