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<sst xmlns="http://schemas.openxmlformats.org/spreadsheetml/2006/main" count="692" uniqueCount="341">
  <si>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</si>
  <si>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</si>
  <si>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</si>
  <si>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</si>
  <si>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</si>
  <si>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</si>
  <si>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</si>
  <si>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</si>
  <si>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</si>
  <si>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</si>
  <si>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</si>
  <si>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</si>
  <si>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</si>
  <si>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</si>
  <si>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</si>
  <si>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</si>
  <si>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</si>
  <si>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</si>
  <si>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</si>
  <si>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</si>
  <si>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</si>
  <si>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</si>
  <si>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</si>
  <si>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</si>
  <si>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</si>
  <si>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</si>
  <si>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</si>
  <si>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</si>
  <si>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</si>
  <si>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</si>
  <si>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</si>
  <si>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</si>
  <si>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</si>
  <si>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</si>
  <si>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</si>
  <si>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</si>
  <si>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</si>
  <si>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</si>
  <si>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</si>
  <si>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</si>
  <si>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</si>
  <si>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</si>
  <si>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</si>
  <si>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</si>
  <si>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</si>
  <si>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</si>
  <si>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</si>
  <si>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</si>
  <si>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</si>
  <si>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</si>
  <si>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</si>
  <si>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</si>
  <si>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</si>
  <si>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</si>
  <si>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</si>
  <si>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</si>
  <si>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</si>
  <si>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</si>
  <si>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</si>
  <si>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</si>
  <si>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</si>
  <si>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</si>
  <si>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</si>
  <si>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</si>
  <si>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</si>
  <si>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</si>
  <si>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</si>
  <si>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</si>
  <si>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</si>
  <si>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</si>
  <si>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</si>
  <si>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</si>
  <si>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</si>
  <si>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</si>
  <si>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</si>
  <si>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</si>
  <si>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</si>
  <si>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</si>
  <si>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</si>
  <si>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</si>
  <si>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</si>
  <si>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</si>
  <si>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</si>
  <si>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</si>
  <si>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</si>
  <si>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</si>
  <si>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</si>
  <si>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</si>
  <si>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</si>
  <si>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</si>
  <si>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</si>
  <si>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</si>
  <si>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</si>
  <si>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</si>
  <si>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</si>
  <si>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</si>
  <si>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</si>
  <si>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</si>
  <si>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</si>
  <si>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</si>
  <si>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</si>
  <si>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</si>
  <si>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</si>
  <si>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</si>
  <si>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</si>
  <si>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</si>
  <si>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</si>
  <si>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</si>
  <si>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</si>
  <si>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</si>
  <si>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</si>
  <si>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</si>
  <si>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</si>
  <si>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</si>
  <si>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</si>
  <si>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</si>
  <si>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</si>
  <si>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</si>
  <si>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</si>
  <si>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</si>
  <si>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</si>
  <si>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</si>
  <si>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</si>
  <si>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</si>
  <si>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</si>
  <si>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</si>
  <si>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</si>
  <si>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</si>
  <si>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</si>
  <si>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</si>
  <si>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</si>
  <si>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</si>
  <si>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</si>
  <si>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</si>
  <si>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</si>
  <si>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</si>
  <si>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</si>
  <si>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</si>
  <si>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</si>
  <si>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</si>
  <si>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</si>
  <si>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</si>
  <si>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</si>
  <si>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</si>
  <si>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</si>
  <si>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</si>
  <si>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</si>
  <si>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</si>
  <si>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</si>
  <si>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</si>
  <si>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</si>
  <si>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</si>
  <si>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</si>
  <si>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</si>
  <si>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</si>
  <si>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</si>
  <si>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</si>
  <si>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</si>
  <si>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</si>
  <si>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</si>
  <si>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</si>
  <si>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</si>
  <si>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</si>
  <si>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</si>
  <si>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</si>
  <si>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</si>
  <si>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</si>
  <si>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</si>
  <si>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</si>
  <si>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</si>
  <si>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</si>
  <si>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</si>
  <si>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</si>
  <si>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</si>
  <si>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</si>
  <si>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</si>
  <si>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</si>
  <si>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</si>
  <si>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</si>
  <si>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</si>
  <si>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</si>
  <si>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</si>
  <si>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</si>
  <si>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</si>
  <si>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</si>
  <si>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</si>
  <si>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</si>
  <si>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</si>
  <si>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</si>
  <si>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</si>
  <si>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</si>
  <si>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</si>
  <si>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</si>
  <si>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</si>
  <si>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</si>
  <si>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</si>
  <si>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</si>
  <si>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</si>
  <si>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</si>
  <si>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</si>
  <si>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</si>
  <si>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</si>
  <si>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</si>
  <si>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</si>
  <si>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</si>
  <si>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</si>
  <si>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</si>
  <si>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</si>
  <si>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</si>
  <si>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</si>
  <si>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</si>
  <si>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</si>
  <si>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</si>
  <si>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</si>
  <si>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</si>
  <si>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</si>
  <si>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</si>
  <si>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</si>
  <si>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</si>
  <si>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</si>
  <si>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</si>
  <si>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</si>
  <si>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</si>
  <si>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</si>
  <si>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</si>
  <si>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</si>
  <si>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</si>
  <si>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</si>
  <si>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</si>
  <si>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</si>
  <si>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</si>
  <si>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</si>
  <si>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</si>
  <si>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</si>
  <si>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</si>
  <si>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</si>
  <si>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</si>
  <si>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</si>
  <si>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</si>
  <si>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</si>
  <si>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</si>
  <si>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</si>
  <si>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</si>
  <si>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</si>
  <si>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</si>
  <si>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</si>
  <si>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</si>
  <si>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</si>
  <si>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</si>
  <si>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</si>
  <si>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</si>
  <si>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</si>
  <si>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</si>
  <si>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</si>
  <si>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</si>
  <si>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</si>
  <si>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</si>
  <si>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</si>
  <si>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</si>
  <si>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</si>
  <si>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</si>
  <si>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</si>
  <si>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</si>
  <si>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</si>
  <si>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</si>
  <si>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</si>
  <si>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</si>
  <si>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</si>
  <si>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</si>
  <si>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</si>
  <si>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</si>
  <si>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</si>
  <si>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</si>
  <si>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</si>
  <si>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</si>
  <si>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</si>
  <si>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불포화지방산</t>
    <phoneticPr fontId="1" type="noConversion"/>
  </si>
  <si>
    <t>요오드</t>
    <phoneticPr fontId="1" type="noConversion"/>
  </si>
  <si>
    <t>몰리브덴(ug/일)</t>
    <phoneticPr fontId="1" type="noConversion"/>
  </si>
  <si>
    <t>NCCNO05</t>
  </si>
  <si>
    <t>박현선</t>
  </si>
  <si>
    <t>F</t>
  </si>
  <si>
    <t>정보</t>
    <phoneticPr fontId="1" type="noConversion"/>
  </si>
  <si>
    <t>(설문지 : FFQ 95문항 설문지, 사용자 : 박현선, ID : NCCNO05)</t>
  </si>
  <si>
    <t>출력시각</t>
    <phoneticPr fontId="1" type="noConversion"/>
  </si>
  <si>
    <t>2020년 02월 05일 09:46:33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</si>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</sst>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42.696617000000003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7904"/>
        <c:axId val="88305664"/>
      </c:barChart>
      <c:catAx>
        <c:axId val="541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05664"/>
        <c:crosses val="autoZero"/>
        <c:auto val="1"/>
        <c:lblAlgn val="ctr"/>
        <c:lblOffset val="100"/>
        <c:noMultiLvlLbl val="0"/>
      </c:catAx>
      <c:valAx>
        <c:axId val="8830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1.0776389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22336"/>
        <c:axId val="82623872"/>
      </c:barChart>
      <c:catAx>
        <c:axId val="826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23872"/>
        <c:crosses val="autoZero"/>
        <c:auto val="1"/>
        <c:lblAlgn val="ctr"/>
        <c:lblOffset val="100"/>
        <c:noMultiLvlLbl val="0"/>
      </c:catAx>
      <c:valAx>
        <c:axId val="8262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8.4533170000000005E-2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37568"/>
        <c:axId val="82639104"/>
      </c:barChart>
      <c:catAx>
        <c:axId val="8263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39104"/>
        <c:crosses val="autoZero"/>
        <c:auto val="1"/>
        <c:lblAlgn val="ctr"/>
        <c:lblOffset val="100"/>
        <c:noMultiLvlLbl val="0"/>
      </c:catAx>
      <c:valAx>
        <c:axId val="8263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521.56464000000005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64832"/>
        <c:axId val="82666624"/>
      </c:barChart>
      <c:catAx>
        <c:axId val="826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66624"/>
        <c:crosses val="autoZero"/>
        <c:auto val="1"/>
        <c:lblAlgn val="ctr"/>
        <c:lblOffset val="100"/>
        <c:noMultiLvlLbl val="0"/>
      </c:catAx>
      <c:valAx>
        <c:axId val="8266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1216.7003999999999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75968"/>
        <c:axId val="82685952"/>
      </c:barChart>
      <c:catAx>
        <c:axId val="8267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85952"/>
        <c:crosses val="autoZero"/>
        <c:auto val="1"/>
        <c:lblAlgn val="ctr"/>
        <c:lblOffset val="100"/>
        <c:noMultiLvlLbl val="0"/>
      </c:catAx>
      <c:valAx>
        <c:axId val="82685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7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16.075763999999999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96064"/>
        <c:axId val="82697600"/>
      </c:barChart>
      <c:catAx>
        <c:axId val="8269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97600"/>
        <c:crosses val="autoZero"/>
        <c:auto val="1"/>
        <c:lblAlgn val="ctr"/>
        <c:lblOffset val="100"/>
        <c:noMultiLvlLbl val="0"/>
      </c:catAx>
      <c:valAx>
        <c:axId val="826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55.565159999999999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16160"/>
        <c:axId val="82717696"/>
      </c:barChart>
      <c:catAx>
        <c:axId val="827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17696"/>
        <c:crosses val="autoZero"/>
        <c:auto val="1"/>
        <c:lblAlgn val="ctr"/>
        <c:lblOffset val="100"/>
        <c:noMultiLvlLbl val="0"/>
      </c:catAx>
      <c:valAx>
        <c:axId val="8271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1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6.1229319999999996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36256"/>
        <c:axId val="82737792"/>
      </c:barChart>
      <c:catAx>
        <c:axId val="827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37792"/>
        <c:crosses val="autoZero"/>
        <c:auto val="1"/>
        <c:lblAlgn val="ctr"/>
        <c:lblOffset val="100"/>
        <c:noMultiLvlLbl val="0"/>
      </c:catAx>
      <c:valAx>
        <c:axId val="827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278.08643000000001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52256"/>
        <c:axId val="82753792"/>
      </c:barChart>
      <c:catAx>
        <c:axId val="827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53792"/>
        <c:crosses val="autoZero"/>
        <c:auto val="1"/>
        <c:lblAlgn val="ctr"/>
        <c:lblOffset val="100"/>
        <c:noMultiLvlLbl val="0"/>
      </c:catAx>
      <c:valAx>
        <c:axId val="827537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3.7390991999999998E-2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03424"/>
        <c:axId val="82904960"/>
      </c:barChart>
      <c:catAx>
        <c:axId val="8290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04960"/>
        <c:crosses val="autoZero"/>
        <c:auto val="1"/>
        <c:lblAlgn val="ctr"/>
        <c:lblOffset val="100"/>
        <c:noMultiLvlLbl val="0"/>
      </c:catAx>
      <c:valAx>
        <c:axId val="8290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0.75775590000000004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35808"/>
        <c:axId val="82937344"/>
      </c:barChart>
      <c:catAx>
        <c:axId val="8293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37344"/>
        <c:crosses val="autoZero"/>
        <c:auto val="1"/>
        <c:lblAlgn val="ctr"/>
        <c:lblOffset val="100"/>
        <c:noMultiLvlLbl val="0"/>
      </c:catAx>
      <c:valAx>
        <c:axId val="8293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7.8213229999999996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963136"/>
        <c:axId val="90145152"/>
      </c:barChart>
      <c:catAx>
        <c:axId val="899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145152"/>
        <c:crosses val="autoZero"/>
        <c:auto val="1"/>
        <c:lblAlgn val="ctr"/>
        <c:lblOffset val="100"/>
        <c:noMultiLvlLbl val="0"/>
      </c:catAx>
      <c:valAx>
        <c:axId val="90145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9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64.105050000000006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51552"/>
        <c:axId val="82953344"/>
      </c:barChart>
      <c:catAx>
        <c:axId val="8295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53344"/>
        <c:crosses val="autoZero"/>
        <c:auto val="1"/>
        <c:lblAlgn val="ctr"/>
        <c:lblOffset val="100"/>
        <c:noMultiLvlLbl val="0"/>
      </c:catAx>
      <c:valAx>
        <c:axId val="8295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40.571148000000001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63840"/>
        <c:axId val="82965632"/>
      </c:barChart>
      <c:catAx>
        <c:axId val="8296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65632"/>
        <c:crosses val="autoZero"/>
        <c:auto val="1"/>
        <c:lblAlgn val="ctr"/>
        <c:lblOffset val="100"/>
        <c:noMultiLvlLbl val="0"/>
      </c:catAx>
      <c:valAx>
        <c:axId val="8296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3.677</c:v>
                </c:pt>
                <c:pt idx="1">
                  <c:v>19.329999999999998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3221504"/>
        <c:axId val="83223296"/>
      </c:barChart>
      <c:catAx>
        <c:axId val="8322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23296"/>
        <c:crosses val="autoZero"/>
        <c:auto val="1"/>
        <c:lblAlgn val="ctr"/>
        <c:lblOffset val="100"/>
        <c:noMultiLvlLbl val="0"/>
      </c:catAx>
      <c:valAx>
        <c:axId val="8322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2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7.9998263999999999</c:v>
                </c:pt>
                <c:pt idx="1">
                  <c:v>9.89621</c:v>
                </c:pt>
                <c:pt idx="2">
                  <c:v>8.3127639999999996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175.32848000000001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300352"/>
        <c:axId val="87302144"/>
      </c:barChart>
      <c:catAx>
        <c:axId val="873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02144"/>
        <c:crosses val="autoZero"/>
        <c:auto val="1"/>
        <c:lblAlgn val="ctr"/>
        <c:lblOffset val="100"/>
        <c:noMultiLvlLbl val="0"/>
      </c:catAx>
      <c:valAx>
        <c:axId val="8730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8.7700049999999994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328640"/>
        <c:axId val="87330176"/>
      </c:barChart>
      <c:catAx>
        <c:axId val="873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30176"/>
        <c:crosses val="autoZero"/>
        <c:auto val="1"/>
        <c:lblAlgn val="ctr"/>
        <c:lblOffset val="100"/>
        <c:noMultiLvlLbl val="0"/>
      </c:catAx>
      <c:valAx>
        <c:axId val="8733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49.220999999999997</c:v>
                </c:pt>
                <c:pt idx="1">
                  <c:v>22.516999999999999</c:v>
                </c:pt>
                <c:pt idx="2">
                  <c:v>28.262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75744"/>
        <c:axId val="88177280"/>
      </c:barChart>
      <c:catAx>
        <c:axId val="8817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77280"/>
        <c:crosses val="autoZero"/>
        <c:auto val="1"/>
        <c:lblAlgn val="ctr"/>
        <c:lblOffset val="100"/>
        <c:noMultiLvlLbl val="0"/>
      </c:catAx>
      <c:valAx>
        <c:axId val="8817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798.68769999999995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7648"/>
        <c:axId val="88189184"/>
      </c:barChart>
      <c:catAx>
        <c:axId val="8818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9184"/>
        <c:crosses val="autoZero"/>
        <c:auto val="1"/>
        <c:lblAlgn val="ctr"/>
        <c:lblOffset val="100"/>
        <c:noMultiLvlLbl val="0"/>
      </c:catAx>
      <c:valAx>
        <c:axId val="88189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25.347296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334720"/>
        <c:axId val="88336256"/>
      </c:barChart>
      <c:catAx>
        <c:axId val="8833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36256"/>
        <c:crosses val="autoZero"/>
        <c:auto val="1"/>
        <c:lblAlgn val="ctr"/>
        <c:lblOffset val="100"/>
        <c:noMultiLvlLbl val="0"/>
      </c:catAx>
      <c:valAx>
        <c:axId val="8833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3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154.67852999999999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86592"/>
        <c:axId val="88688128"/>
      </c:barChart>
      <c:catAx>
        <c:axId val="886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88128"/>
        <c:crosses val="autoZero"/>
        <c:auto val="1"/>
        <c:lblAlgn val="ctr"/>
        <c:lblOffset val="100"/>
        <c:noMultiLvlLbl val="0"/>
      </c:catAx>
      <c:valAx>
        <c:axId val="8868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1.4126356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513152"/>
        <c:axId val="122876672"/>
      </c:barChart>
      <c:catAx>
        <c:axId val="1105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876672"/>
        <c:crosses val="autoZero"/>
        <c:auto val="1"/>
        <c:lblAlgn val="ctr"/>
        <c:lblOffset val="100"/>
        <c:noMultiLvlLbl val="0"/>
      </c:catAx>
      <c:valAx>
        <c:axId val="12287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5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1990.7615000000001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06432"/>
        <c:axId val="88712320"/>
      </c:barChart>
      <c:catAx>
        <c:axId val="8870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2320"/>
        <c:crosses val="autoZero"/>
        <c:auto val="1"/>
        <c:lblAlgn val="ctr"/>
        <c:lblOffset val="100"/>
        <c:noMultiLvlLbl val="0"/>
      </c:catAx>
      <c:valAx>
        <c:axId val="8871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7.7579469999999997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22432"/>
        <c:axId val="88728320"/>
      </c:barChart>
      <c:catAx>
        <c:axId val="8872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28320"/>
        <c:crosses val="autoZero"/>
        <c:auto val="1"/>
        <c:lblAlgn val="ctr"/>
        <c:lblOffset val="100"/>
        <c:noMultiLvlLbl val="0"/>
      </c:catAx>
      <c:valAx>
        <c:axId val="8872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0.88246864000000003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24448"/>
        <c:axId val="88826240"/>
      </c:barChart>
      <c:catAx>
        <c:axId val="888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26240"/>
        <c:crosses val="autoZero"/>
        <c:auto val="1"/>
        <c:lblAlgn val="ctr"/>
        <c:lblOffset val="100"/>
        <c:noMultiLvlLbl val="0"/>
      </c:catAx>
      <c:valAx>
        <c:axId val="8882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71.782929999999993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60640"/>
        <c:axId val="132962176"/>
      </c:barChart>
      <c:catAx>
        <c:axId val="13296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62176"/>
        <c:crosses val="autoZero"/>
        <c:auto val="1"/>
        <c:lblAlgn val="ctr"/>
        <c:lblOffset val="100"/>
        <c:noMultiLvlLbl val="0"/>
      </c:catAx>
      <c:valAx>
        <c:axId val="13296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0.70207129999999995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84992"/>
        <c:axId val="133286912"/>
      </c:barChart>
      <c:catAx>
        <c:axId val="13328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86912"/>
        <c:crosses val="autoZero"/>
        <c:auto val="1"/>
        <c:lblAlgn val="ctr"/>
        <c:lblOffset val="100"/>
        <c:noMultiLvlLbl val="0"/>
      </c:catAx>
      <c:valAx>
        <c:axId val="13328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7.7519774000000004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82368"/>
        <c:axId val="139079040"/>
      </c:barChart>
      <c:catAx>
        <c:axId val="1354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79040"/>
        <c:crosses val="autoZero"/>
        <c:auto val="1"/>
        <c:lblAlgn val="ctr"/>
        <c:lblOffset val="100"/>
        <c:noMultiLvlLbl val="0"/>
      </c:catAx>
      <c:valAx>
        <c:axId val="13907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0.88246864000000003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322752"/>
        <c:axId val="165324672"/>
      </c:barChart>
      <c:catAx>
        <c:axId val="16532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324672"/>
        <c:crosses val="autoZero"/>
        <c:auto val="1"/>
        <c:lblAlgn val="ctr"/>
        <c:lblOffset val="100"/>
        <c:noMultiLvlLbl val="0"/>
      </c:catAx>
      <c:valAx>
        <c:axId val="16532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32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170.35544999999999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79840"/>
        <c:axId val="82581376"/>
      </c:barChart>
      <c:catAx>
        <c:axId val="8257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81376"/>
        <c:crosses val="autoZero"/>
        <c:auto val="1"/>
        <c:lblAlgn val="ctr"/>
        <c:lblOffset val="100"/>
        <c:noMultiLvlLbl val="0"/>
      </c:catAx>
      <c:valAx>
        <c:axId val="8258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4.5092400000000001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03008"/>
        <c:axId val="82612992"/>
      </c:barChart>
      <c:catAx>
        <c:axId val="826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12992"/>
        <c:crosses val="autoZero"/>
        <c:auto val="1"/>
        <c:lblAlgn val="ctr"/>
        <c:lblOffset val="100"/>
        <c:noMultiLvlLbl val="0"/>
      </c:catAx>
      <c:valAx>
        <c:axId val="8261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박현선, ID : NCCNO05)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09:46:33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798.68769999999995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42.696617000000003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7.8213229999999996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49.220999999999997</v>
      </c>
      <c r="G8" s="60">
        <f>'DRIs DATA 입력'!G8</f>
        <v>22.516999999999999</v>
      </c>
      <c r="H8" s="60">
        <f>'DRIs DATA 입력'!H8</f>
        <v>28.262</v>
      </c>
      <c r="I8" s="47"/>
      <c r="J8" s="60" t="s">
        <v>217</v>
      </c>
      <c r="K8" s="60">
        <f>'DRIs DATA 입력'!K8</f>
        <v>3.677</v>
      </c>
      <c r="L8" s="60">
        <f>'DRIs DATA 입력'!L8</f>
        <v>19.329999999999998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175.32848000000001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8.7700049999999994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1.4126356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71.782929999999993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25.347296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0.86654942999999995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0.70207129999999995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7.7519774000000004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0.88246864000000003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170.35544999999999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4.5092400000000001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1.0776389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8.4533170000000005E-2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154.67852999999999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521.56464000000005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1990.7615000000001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1216.7003999999999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16.075763999999999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55.565159999999999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7.7579469999999997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6.1229319999999996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278.08643000000001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3.7390991999999998E-2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0.75775590000000004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64.105050000000006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40.571148000000001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30" sqref="G3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282</v>
      </c>
      <c r="B1" s="62" t="s">
        <v>283</v>
      </c>
      <c r="G1" s="63" t="s">
        <v>284</v>
      </c>
      <c r="H1" s="62" t="s">
        <v>285</v>
      </c>
    </row>
    <row r="3" spans="1:27">
      <c r="A3" s="73" t="s">
        <v>286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287</v>
      </c>
      <c r="B4" s="71"/>
      <c r="C4" s="71"/>
      <c r="E4" s="68" t="s">
        <v>288</v>
      </c>
      <c r="F4" s="69"/>
      <c r="G4" s="69"/>
      <c r="H4" s="70"/>
      <c r="J4" s="68" t="s">
        <v>276</v>
      </c>
      <c r="K4" s="69"/>
      <c r="L4" s="70"/>
      <c r="N4" s="71" t="s">
        <v>289</v>
      </c>
      <c r="O4" s="71"/>
      <c r="P4" s="71"/>
      <c r="Q4" s="71"/>
      <c r="R4" s="71"/>
      <c r="S4" s="71"/>
      <c r="U4" s="71" t="s">
        <v>290</v>
      </c>
      <c r="V4" s="71"/>
      <c r="W4" s="71"/>
      <c r="X4" s="71"/>
      <c r="Y4" s="71"/>
      <c r="Z4" s="71"/>
    </row>
    <row r="5" spans="1:27">
      <c r="A5" s="67"/>
      <c r="B5" s="67" t="s">
        <v>291</v>
      </c>
      <c r="C5" s="67" t="s">
        <v>292</v>
      </c>
      <c r="E5" s="67"/>
      <c r="F5" s="67" t="s">
        <v>293</v>
      </c>
      <c r="G5" s="67" t="s">
        <v>294</v>
      </c>
      <c r="H5" s="67" t="s">
        <v>289</v>
      </c>
      <c r="J5" s="67"/>
      <c r="K5" s="67" t="s">
        <v>295</v>
      </c>
      <c r="L5" s="67" t="s">
        <v>296</v>
      </c>
      <c r="N5" s="67"/>
      <c r="O5" s="67" t="s">
        <v>297</v>
      </c>
      <c r="P5" s="67" t="s">
        <v>298</v>
      </c>
      <c r="Q5" s="67" t="s">
        <v>299</v>
      </c>
      <c r="R5" s="67" t="s">
        <v>300</v>
      </c>
      <c r="S5" s="67" t="s">
        <v>292</v>
      </c>
      <c r="U5" s="67"/>
      <c r="V5" s="67" t="s">
        <v>297</v>
      </c>
      <c r="W5" s="67" t="s">
        <v>298</v>
      </c>
      <c r="X5" s="67" t="s">
        <v>299</v>
      </c>
      <c r="Y5" s="67" t="s">
        <v>300</v>
      </c>
      <c r="Z5" s="67" t="s">
        <v>292</v>
      </c>
    </row>
    <row r="6" spans="1:27">
      <c r="A6" s="67" t="s">
        <v>287</v>
      </c>
      <c r="B6" s="67">
        <v>1800</v>
      </c>
      <c r="C6" s="67">
        <v>798.68769999999995</v>
      </c>
      <c r="E6" s="67" t="s">
        <v>301</v>
      </c>
      <c r="F6" s="67">
        <v>55</v>
      </c>
      <c r="G6" s="67">
        <v>15</v>
      </c>
      <c r="H6" s="67">
        <v>7</v>
      </c>
      <c r="J6" s="67" t="s">
        <v>301</v>
      </c>
      <c r="K6" s="67">
        <v>0.1</v>
      </c>
      <c r="L6" s="67">
        <v>4</v>
      </c>
      <c r="N6" s="67" t="s">
        <v>302</v>
      </c>
      <c r="O6" s="67">
        <v>40</v>
      </c>
      <c r="P6" s="67">
        <v>50</v>
      </c>
      <c r="Q6" s="67">
        <v>0</v>
      </c>
      <c r="R6" s="67">
        <v>0</v>
      </c>
      <c r="S6" s="67">
        <v>42.696617000000003</v>
      </c>
      <c r="U6" s="67" t="s">
        <v>303</v>
      </c>
      <c r="V6" s="67">
        <v>0</v>
      </c>
      <c r="W6" s="67">
        <v>0</v>
      </c>
      <c r="X6" s="67">
        <v>20</v>
      </c>
      <c r="Y6" s="67">
        <v>0</v>
      </c>
      <c r="Z6" s="67">
        <v>7.8213229999999996</v>
      </c>
    </row>
    <row r="7" spans="1:27">
      <c r="E7" s="67" t="s">
        <v>304</v>
      </c>
      <c r="F7" s="67">
        <v>65</v>
      </c>
      <c r="G7" s="67">
        <v>30</v>
      </c>
      <c r="H7" s="67">
        <v>20</v>
      </c>
      <c r="J7" s="67" t="s">
        <v>304</v>
      </c>
      <c r="K7" s="67">
        <v>1</v>
      </c>
      <c r="L7" s="67">
        <v>10</v>
      </c>
    </row>
    <row r="8" spans="1:27">
      <c r="E8" s="67" t="s">
        <v>305</v>
      </c>
      <c r="F8" s="67">
        <v>49.220999999999997</v>
      </c>
      <c r="G8" s="67">
        <v>22.516999999999999</v>
      </c>
      <c r="H8" s="67">
        <v>28.262</v>
      </c>
      <c r="J8" s="67" t="s">
        <v>305</v>
      </c>
      <c r="K8" s="67">
        <v>3.677</v>
      </c>
      <c r="L8" s="67">
        <v>19.329999999999998</v>
      </c>
    </row>
    <row r="13" spans="1:27">
      <c r="A13" s="72" t="s">
        <v>306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307</v>
      </c>
      <c r="B14" s="71"/>
      <c r="C14" s="71"/>
      <c r="D14" s="71"/>
      <c r="E14" s="71"/>
      <c r="F14" s="71"/>
      <c r="H14" s="71" t="s">
        <v>308</v>
      </c>
      <c r="I14" s="71"/>
      <c r="J14" s="71"/>
      <c r="K14" s="71"/>
      <c r="L14" s="71"/>
      <c r="M14" s="71"/>
      <c r="O14" s="71" t="s">
        <v>309</v>
      </c>
      <c r="P14" s="71"/>
      <c r="Q14" s="71"/>
      <c r="R14" s="71"/>
      <c r="S14" s="71"/>
      <c r="T14" s="71"/>
      <c r="V14" s="71" t="s">
        <v>310</v>
      </c>
      <c r="W14" s="71"/>
      <c r="X14" s="71"/>
      <c r="Y14" s="71"/>
      <c r="Z14" s="71"/>
      <c r="AA14" s="71"/>
    </row>
    <row r="15" spans="1:27">
      <c r="A15" s="67"/>
      <c r="B15" s="67" t="s">
        <v>297</v>
      </c>
      <c r="C15" s="67" t="s">
        <v>298</v>
      </c>
      <c r="D15" s="67" t="s">
        <v>299</v>
      </c>
      <c r="E15" s="67" t="s">
        <v>300</v>
      </c>
      <c r="F15" s="67" t="s">
        <v>292</v>
      </c>
      <c r="H15" s="67"/>
      <c r="I15" s="67" t="s">
        <v>297</v>
      </c>
      <c r="J15" s="67" t="s">
        <v>298</v>
      </c>
      <c r="K15" s="67" t="s">
        <v>299</v>
      </c>
      <c r="L15" s="67" t="s">
        <v>300</v>
      </c>
      <c r="M15" s="67" t="s">
        <v>292</v>
      </c>
      <c r="O15" s="67"/>
      <c r="P15" s="67" t="s">
        <v>297</v>
      </c>
      <c r="Q15" s="67" t="s">
        <v>298</v>
      </c>
      <c r="R15" s="67" t="s">
        <v>299</v>
      </c>
      <c r="S15" s="67" t="s">
        <v>300</v>
      </c>
      <c r="T15" s="67" t="s">
        <v>292</v>
      </c>
      <c r="V15" s="67"/>
      <c r="W15" s="67" t="s">
        <v>297</v>
      </c>
      <c r="X15" s="67" t="s">
        <v>298</v>
      </c>
      <c r="Y15" s="67" t="s">
        <v>299</v>
      </c>
      <c r="Z15" s="67" t="s">
        <v>300</v>
      </c>
      <c r="AA15" s="67" t="s">
        <v>292</v>
      </c>
    </row>
    <row r="16" spans="1:27">
      <c r="A16" s="67" t="s">
        <v>311</v>
      </c>
      <c r="B16" s="67">
        <v>430</v>
      </c>
      <c r="C16" s="67">
        <v>600</v>
      </c>
      <c r="D16" s="67">
        <v>0</v>
      </c>
      <c r="E16" s="67">
        <v>3000</v>
      </c>
      <c r="F16" s="67">
        <v>175.32848000000001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8.7700049999999994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1.4126356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71.782929999999993</v>
      </c>
    </row>
    <row r="23" spans="1:62">
      <c r="A23" s="72" t="s">
        <v>312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313</v>
      </c>
      <c r="B24" s="71"/>
      <c r="C24" s="71"/>
      <c r="D24" s="71"/>
      <c r="E24" s="71"/>
      <c r="F24" s="71"/>
      <c r="H24" s="71" t="s">
        <v>314</v>
      </c>
      <c r="I24" s="71"/>
      <c r="J24" s="71"/>
      <c r="K24" s="71"/>
      <c r="L24" s="71"/>
      <c r="M24" s="71"/>
      <c r="O24" s="71" t="s">
        <v>315</v>
      </c>
      <c r="P24" s="71"/>
      <c r="Q24" s="71"/>
      <c r="R24" s="71"/>
      <c r="S24" s="71"/>
      <c r="T24" s="71"/>
      <c r="V24" s="71" t="s">
        <v>316</v>
      </c>
      <c r="W24" s="71"/>
      <c r="X24" s="71"/>
      <c r="Y24" s="71"/>
      <c r="Z24" s="71"/>
      <c r="AA24" s="71"/>
      <c r="AC24" s="71" t="s">
        <v>317</v>
      </c>
      <c r="AD24" s="71"/>
      <c r="AE24" s="71"/>
      <c r="AF24" s="71"/>
      <c r="AG24" s="71"/>
      <c r="AH24" s="71"/>
      <c r="AJ24" s="71" t="s">
        <v>318</v>
      </c>
      <c r="AK24" s="71"/>
      <c r="AL24" s="71"/>
      <c r="AM24" s="71"/>
      <c r="AN24" s="71"/>
      <c r="AO24" s="71"/>
      <c r="AQ24" s="71" t="s">
        <v>319</v>
      </c>
      <c r="AR24" s="71"/>
      <c r="AS24" s="71"/>
      <c r="AT24" s="71"/>
      <c r="AU24" s="71"/>
      <c r="AV24" s="71"/>
      <c r="AX24" s="71" t="s">
        <v>320</v>
      </c>
      <c r="AY24" s="71"/>
      <c r="AZ24" s="71"/>
      <c r="BA24" s="71"/>
      <c r="BB24" s="71"/>
      <c r="BC24" s="71"/>
      <c r="BE24" s="71" t="s">
        <v>321</v>
      </c>
      <c r="BF24" s="71"/>
      <c r="BG24" s="71"/>
      <c r="BH24" s="71"/>
      <c r="BI24" s="71"/>
      <c r="BJ24" s="71"/>
    </row>
    <row r="25" spans="1:62">
      <c r="A25" s="67"/>
      <c r="B25" s="67" t="s">
        <v>297</v>
      </c>
      <c r="C25" s="67" t="s">
        <v>298</v>
      </c>
      <c r="D25" s="67" t="s">
        <v>299</v>
      </c>
      <c r="E25" s="67" t="s">
        <v>300</v>
      </c>
      <c r="F25" s="67" t="s">
        <v>292</v>
      </c>
      <c r="H25" s="67"/>
      <c r="I25" s="67" t="s">
        <v>297</v>
      </c>
      <c r="J25" s="67" t="s">
        <v>298</v>
      </c>
      <c r="K25" s="67" t="s">
        <v>299</v>
      </c>
      <c r="L25" s="67" t="s">
        <v>300</v>
      </c>
      <c r="M25" s="67" t="s">
        <v>292</v>
      </c>
      <c r="O25" s="67"/>
      <c r="P25" s="67" t="s">
        <v>297</v>
      </c>
      <c r="Q25" s="67" t="s">
        <v>298</v>
      </c>
      <c r="R25" s="67" t="s">
        <v>299</v>
      </c>
      <c r="S25" s="67" t="s">
        <v>300</v>
      </c>
      <c r="T25" s="67" t="s">
        <v>292</v>
      </c>
      <c r="V25" s="67"/>
      <c r="W25" s="67" t="s">
        <v>297</v>
      </c>
      <c r="X25" s="67" t="s">
        <v>298</v>
      </c>
      <c r="Y25" s="67" t="s">
        <v>299</v>
      </c>
      <c r="Z25" s="67" t="s">
        <v>300</v>
      </c>
      <c r="AA25" s="67" t="s">
        <v>292</v>
      </c>
      <c r="AC25" s="67"/>
      <c r="AD25" s="67" t="s">
        <v>297</v>
      </c>
      <c r="AE25" s="67" t="s">
        <v>298</v>
      </c>
      <c r="AF25" s="67" t="s">
        <v>299</v>
      </c>
      <c r="AG25" s="67" t="s">
        <v>300</v>
      </c>
      <c r="AH25" s="67" t="s">
        <v>292</v>
      </c>
      <c r="AJ25" s="67"/>
      <c r="AK25" s="67" t="s">
        <v>297</v>
      </c>
      <c r="AL25" s="67" t="s">
        <v>298</v>
      </c>
      <c r="AM25" s="67" t="s">
        <v>299</v>
      </c>
      <c r="AN25" s="67" t="s">
        <v>300</v>
      </c>
      <c r="AO25" s="67" t="s">
        <v>292</v>
      </c>
      <c r="AQ25" s="67"/>
      <c r="AR25" s="67" t="s">
        <v>297</v>
      </c>
      <c r="AS25" s="67" t="s">
        <v>298</v>
      </c>
      <c r="AT25" s="67" t="s">
        <v>299</v>
      </c>
      <c r="AU25" s="67" t="s">
        <v>300</v>
      </c>
      <c r="AV25" s="67" t="s">
        <v>292</v>
      </c>
      <c r="AX25" s="67"/>
      <c r="AY25" s="67" t="s">
        <v>297</v>
      </c>
      <c r="AZ25" s="67" t="s">
        <v>298</v>
      </c>
      <c r="BA25" s="67" t="s">
        <v>299</v>
      </c>
      <c r="BB25" s="67" t="s">
        <v>300</v>
      </c>
      <c r="BC25" s="67" t="s">
        <v>292</v>
      </c>
      <c r="BE25" s="67"/>
      <c r="BF25" s="67" t="s">
        <v>297</v>
      </c>
      <c r="BG25" s="67" t="s">
        <v>298</v>
      </c>
      <c r="BH25" s="67" t="s">
        <v>299</v>
      </c>
      <c r="BI25" s="67" t="s">
        <v>300</v>
      </c>
      <c r="BJ25" s="67" t="s">
        <v>292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25.347296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0.86654942999999995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0.70207129999999995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7.7519774000000004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0.88246864000000003</v>
      </c>
      <c r="AJ26" s="67" t="s">
        <v>322</v>
      </c>
      <c r="AK26" s="67">
        <v>320</v>
      </c>
      <c r="AL26" s="67">
        <v>400</v>
      </c>
      <c r="AM26" s="67">
        <v>0</v>
      </c>
      <c r="AN26" s="67">
        <v>1000</v>
      </c>
      <c r="AO26" s="67">
        <v>170.35544999999999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4.5092400000000001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1.0776389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8.4533170000000005E-2</v>
      </c>
    </row>
    <row r="33" spans="1:68">
      <c r="A33" s="72" t="s">
        <v>323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324</v>
      </c>
      <c r="B34" s="71"/>
      <c r="C34" s="71"/>
      <c r="D34" s="71"/>
      <c r="E34" s="71"/>
      <c r="F34" s="71"/>
      <c r="H34" s="71" t="s">
        <v>325</v>
      </c>
      <c r="I34" s="71"/>
      <c r="J34" s="71"/>
      <c r="K34" s="71"/>
      <c r="L34" s="71"/>
      <c r="M34" s="71"/>
      <c r="O34" s="71" t="s">
        <v>326</v>
      </c>
      <c r="P34" s="71"/>
      <c r="Q34" s="71"/>
      <c r="R34" s="71"/>
      <c r="S34" s="71"/>
      <c r="T34" s="71"/>
      <c r="V34" s="71" t="s">
        <v>327</v>
      </c>
      <c r="W34" s="71"/>
      <c r="X34" s="71"/>
      <c r="Y34" s="71"/>
      <c r="Z34" s="71"/>
      <c r="AA34" s="71"/>
      <c r="AC34" s="71" t="s">
        <v>328</v>
      </c>
      <c r="AD34" s="71"/>
      <c r="AE34" s="71"/>
      <c r="AF34" s="71"/>
      <c r="AG34" s="71"/>
      <c r="AH34" s="71"/>
      <c r="AJ34" s="71" t="s">
        <v>329</v>
      </c>
      <c r="AK34" s="71"/>
      <c r="AL34" s="71"/>
      <c r="AM34" s="71"/>
      <c r="AN34" s="71"/>
      <c r="AO34" s="71"/>
    </row>
    <row r="35" spans="1:68">
      <c r="A35" s="67"/>
      <c r="B35" s="67" t="s">
        <v>297</v>
      </c>
      <c r="C35" s="67" t="s">
        <v>298</v>
      </c>
      <c r="D35" s="67" t="s">
        <v>299</v>
      </c>
      <c r="E35" s="67" t="s">
        <v>300</v>
      </c>
      <c r="F35" s="67" t="s">
        <v>292</v>
      </c>
      <c r="H35" s="67"/>
      <c r="I35" s="67" t="s">
        <v>297</v>
      </c>
      <c r="J35" s="67" t="s">
        <v>298</v>
      </c>
      <c r="K35" s="67" t="s">
        <v>299</v>
      </c>
      <c r="L35" s="67" t="s">
        <v>300</v>
      </c>
      <c r="M35" s="67" t="s">
        <v>292</v>
      </c>
      <c r="O35" s="67"/>
      <c r="P35" s="67" t="s">
        <v>297</v>
      </c>
      <c r="Q35" s="67" t="s">
        <v>298</v>
      </c>
      <c r="R35" s="67" t="s">
        <v>299</v>
      </c>
      <c r="S35" s="67" t="s">
        <v>300</v>
      </c>
      <c r="T35" s="67" t="s">
        <v>292</v>
      </c>
      <c r="V35" s="67"/>
      <c r="W35" s="67" t="s">
        <v>297</v>
      </c>
      <c r="X35" s="67" t="s">
        <v>298</v>
      </c>
      <c r="Y35" s="67" t="s">
        <v>299</v>
      </c>
      <c r="Z35" s="67" t="s">
        <v>300</v>
      </c>
      <c r="AA35" s="67" t="s">
        <v>292</v>
      </c>
      <c r="AC35" s="67"/>
      <c r="AD35" s="67" t="s">
        <v>297</v>
      </c>
      <c r="AE35" s="67" t="s">
        <v>298</v>
      </c>
      <c r="AF35" s="67" t="s">
        <v>299</v>
      </c>
      <c r="AG35" s="67" t="s">
        <v>300</v>
      </c>
      <c r="AH35" s="67" t="s">
        <v>292</v>
      </c>
      <c r="AJ35" s="67"/>
      <c r="AK35" s="67" t="s">
        <v>297</v>
      </c>
      <c r="AL35" s="67" t="s">
        <v>298</v>
      </c>
      <c r="AM35" s="67" t="s">
        <v>299</v>
      </c>
      <c r="AN35" s="67" t="s">
        <v>300</v>
      </c>
      <c r="AO35" s="67" t="s">
        <v>292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154.67852999999999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521.56464000000005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1990.7615000000001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1216.7003999999999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16.075763999999999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55.565159999999999</v>
      </c>
    </row>
    <row r="43" spans="1:68">
      <c r="A43" s="72" t="s">
        <v>330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331</v>
      </c>
      <c r="B44" s="71"/>
      <c r="C44" s="71"/>
      <c r="D44" s="71"/>
      <c r="E44" s="71"/>
      <c r="F44" s="71"/>
      <c r="H44" s="71" t="s">
        <v>332</v>
      </c>
      <c r="I44" s="71"/>
      <c r="J44" s="71"/>
      <c r="K44" s="71"/>
      <c r="L44" s="71"/>
      <c r="M44" s="71"/>
      <c r="O44" s="71" t="s">
        <v>333</v>
      </c>
      <c r="P44" s="71"/>
      <c r="Q44" s="71"/>
      <c r="R44" s="71"/>
      <c r="S44" s="71"/>
      <c r="T44" s="71"/>
      <c r="V44" s="71" t="s">
        <v>334</v>
      </c>
      <c r="W44" s="71"/>
      <c r="X44" s="71"/>
      <c r="Y44" s="71"/>
      <c r="Z44" s="71"/>
      <c r="AA44" s="71"/>
      <c r="AC44" s="71" t="s">
        <v>335</v>
      </c>
      <c r="AD44" s="71"/>
      <c r="AE44" s="71"/>
      <c r="AF44" s="71"/>
      <c r="AG44" s="71"/>
      <c r="AH44" s="71"/>
      <c r="AJ44" s="71" t="s">
        <v>277</v>
      </c>
      <c r="AK44" s="71"/>
      <c r="AL44" s="71"/>
      <c r="AM44" s="71"/>
      <c r="AN44" s="71"/>
      <c r="AO44" s="71"/>
      <c r="AQ44" s="71" t="s">
        <v>336</v>
      </c>
      <c r="AR44" s="71"/>
      <c r="AS44" s="71"/>
      <c r="AT44" s="71"/>
      <c r="AU44" s="71"/>
      <c r="AV44" s="71"/>
      <c r="AX44" s="71" t="s">
        <v>337</v>
      </c>
      <c r="AY44" s="71"/>
      <c r="AZ44" s="71"/>
      <c r="BA44" s="71"/>
      <c r="BB44" s="71"/>
      <c r="BC44" s="71"/>
      <c r="BE44" s="71" t="s">
        <v>338</v>
      </c>
      <c r="BF44" s="71"/>
      <c r="BG44" s="71"/>
      <c r="BH44" s="71"/>
      <c r="BI44" s="71"/>
      <c r="BJ44" s="71"/>
    </row>
    <row r="45" spans="1:68">
      <c r="A45" s="67"/>
      <c r="B45" s="67" t="s">
        <v>297</v>
      </c>
      <c r="C45" s="67" t="s">
        <v>298</v>
      </c>
      <c r="D45" s="67" t="s">
        <v>299</v>
      </c>
      <c r="E45" s="67" t="s">
        <v>300</v>
      </c>
      <c r="F45" s="67" t="s">
        <v>292</v>
      </c>
      <c r="H45" s="67"/>
      <c r="I45" s="67" t="s">
        <v>297</v>
      </c>
      <c r="J45" s="67" t="s">
        <v>298</v>
      </c>
      <c r="K45" s="67" t="s">
        <v>299</v>
      </c>
      <c r="L45" s="67" t="s">
        <v>300</v>
      </c>
      <c r="M45" s="67" t="s">
        <v>292</v>
      </c>
      <c r="O45" s="67"/>
      <c r="P45" s="67" t="s">
        <v>297</v>
      </c>
      <c r="Q45" s="67" t="s">
        <v>298</v>
      </c>
      <c r="R45" s="67" t="s">
        <v>299</v>
      </c>
      <c r="S45" s="67" t="s">
        <v>300</v>
      </c>
      <c r="T45" s="67" t="s">
        <v>292</v>
      </c>
      <c r="V45" s="67"/>
      <c r="W45" s="67" t="s">
        <v>297</v>
      </c>
      <c r="X45" s="67" t="s">
        <v>298</v>
      </c>
      <c r="Y45" s="67" t="s">
        <v>299</v>
      </c>
      <c r="Z45" s="67" t="s">
        <v>300</v>
      </c>
      <c r="AA45" s="67" t="s">
        <v>292</v>
      </c>
      <c r="AC45" s="67"/>
      <c r="AD45" s="67" t="s">
        <v>297</v>
      </c>
      <c r="AE45" s="67" t="s">
        <v>298</v>
      </c>
      <c r="AF45" s="67" t="s">
        <v>299</v>
      </c>
      <c r="AG45" s="67" t="s">
        <v>300</v>
      </c>
      <c r="AH45" s="67" t="s">
        <v>292</v>
      </c>
      <c r="AJ45" s="67"/>
      <c r="AK45" s="67" t="s">
        <v>297</v>
      </c>
      <c r="AL45" s="67" t="s">
        <v>298</v>
      </c>
      <c r="AM45" s="67" t="s">
        <v>299</v>
      </c>
      <c r="AN45" s="67" t="s">
        <v>300</v>
      </c>
      <c r="AO45" s="67" t="s">
        <v>292</v>
      </c>
      <c r="AQ45" s="67"/>
      <c r="AR45" s="67" t="s">
        <v>297</v>
      </c>
      <c r="AS45" s="67" t="s">
        <v>298</v>
      </c>
      <c r="AT45" s="67" t="s">
        <v>299</v>
      </c>
      <c r="AU45" s="67" t="s">
        <v>300</v>
      </c>
      <c r="AV45" s="67" t="s">
        <v>292</v>
      </c>
      <c r="AX45" s="67"/>
      <c r="AY45" s="67" t="s">
        <v>297</v>
      </c>
      <c r="AZ45" s="67" t="s">
        <v>298</v>
      </c>
      <c r="BA45" s="67" t="s">
        <v>299</v>
      </c>
      <c r="BB45" s="67" t="s">
        <v>300</v>
      </c>
      <c r="BC45" s="67" t="s">
        <v>292</v>
      </c>
      <c r="BE45" s="67"/>
      <c r="BF45" s="67" t="s">
        <v>297</v>
      </c>
      <c r="BG45" s="67" t="s">
        <v>298</v>
      </c>
      <c r="BH45" s="67" t="s">
        <v>299</v>
      </c>
      <c r="BI45" s="67" t="s">
        <v>300</v>
      </c>
      <c r="BJ45" s="67" t="s">
        <v>292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7.7579469999999997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6.1229319999999996</v>
      </c>
      <c r="O46" s="67" t="s">
        <v>339</v>
      </c>
      <c r="P46" s="67">
        <v>600</v>
      </c>
      <c r="Q46" s="67">
        <v>800</v>
      </c>
      <c r="R46" s="67">
        <v>0</v>
      </c>
      <c r="S46" s="67">
        <v>10000</v>
      </c>
      <c r="T46" s="67">
        <v>278.08643000000001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3.7390991999999998E-2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0.75775590000000004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64.105050000000006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40.571148000000001</v>
      </c>
      <c r="AX46" s="67" t="s">
        <v>278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279</v>
      </c>
      <c r="B2" s="66" t="s">
        <v>280</v>
      </c>
      <c r="C2" s="66" t="s">
        <v>281</v>
      </c>
      <c r="D2" s="66">
        <v>50</v>
      </c>
      <c r="E2" s="66">
        <v>798.68769999999995</v>
      </c>
      <c r="F2" s="66">
        <v>74.359499999999997</v>
      </c>
      <c r="G2" s="66">
        <v>34.01735</v>
      </c>
      <c r="H2" s="66">
        <v>12.879844</v>
      </c>
      <c r="I2" s="66">
        <v>21.137508</v>
      </c>
      <c r="J2" s="66">
        <v>42.696617000000003</v>
      </c>
      <c r="K2" s="66">
        <v>11.351025</v>
      </c>
      <c r="L2" s="66">
        <v>31.345590000000001</v>
      </c>
      <c r="M2" s="66">
        <v>7.8213229999999996</v>
      </c>
      <c r="N2" s="66">
        <v>0.90419567000000001</v>
      </c>
      <c r="O2" s="66">
        <v>4.4113239999999996</v>
      </c>
      <c r="P2" s="66">
        <v>347.07632000000001</v>
      </c>
      <c r="Q2" s="66">
        <v>9.2557139999999993</v>
      </c>
      <c r="R2" s="66">
        <v>175.32848000000001</v>
      </c>
      <c r="S2" s="66">
        <v>44.910266999999997</v>
      </c>
      <c r="T2" s="66">
        <v>1565.0183</v>
      </c>
      <c r="U2" s="66">
        <v>1.4126356</v>
      </c>
      <c r="V2" s="66">
        <v>8.7700049999999994</v>
      </c>
      <c r="W2" s="66">
        <v>71.782929999999993</v>
      </c>
      <c r="X2" s="66">
        <v>25.347296</v>
      </c>
      <c r="Y2" s="66">
        <v>0.86654942999999995</v>
      </c>
      <c r="Z2" s="66">
        <v>0.70207129999999995</v>
      </c>
      <c r="AA2" s="66">
        <v>7.7519774000000004</v>
      </c>
      <c r="AB2" s="66">
        <v>0.88246864000000003</v>
      </c>
      <c r="AC2" s="66">
        <v>170.35544999999999</v>
      </c>
      <c r="AD2" s="66">
        <v>4.5092400000000001</v>
      </c>
      <c r="AE2" s="66">
        <v>1.0776389</v>
      </c>
      <c r="AF2" s="66">
        <v>8.4533170000000005E-2</v>
      </c>
      <c r="AG2" s="66">
        <v>154.67852999999999</v>
      </c>
      <c r="AH2" s="66">
        <v>95.383949999999999</v>
      </c>
      <c r="AI2" s="66">
        <v>59.29457</v>
      </c>
      <c r="AJ2" s="66">
        <v>521.56464000000005</v>
      </c>
      <c r="AK2" s="66">
        <v>1990.7615000000001</v>
      </c>
      <c r="AL2" s="66">
        <v>16.075763999999999</v>
      </c>
      <c r="AM2" s="66">
        <v>1216.7003999999999</v>
      </c>
      <c r="AN2" s="66">
        <v>55.565159999999999</v>
      </c>
      <c r="AO2" s="66">
        <v>7.7579469999999997</v>
      </c>
      <c r="AP2" s="66">
        <v>3.3173368000000001</v>
      </c>
      <c r="AQ2" s="66">
        <v>4.4406100000000004</v>
      </c>
      <c r="AR2" s="66">
        <v>6.1229319999999996</v>
      </c>
      <c r="AS2" s="66">
        <v>278.08643000000001</v>
      </c>
      <c r="AT2" s="66">
        <v>3.7390991999999998E-2</v>
      </c>
      <c r="AU2" s="66">
        <v>0.75775590000000004</v>
      </c>
      <c r="AV2" s="66">
        <v>64.105050000000006</v>
      </c>
      <c r="AW2" s="66">
        <v>40.571148000000001</v>
      </c>
      <c r="AX2" s="66">
        <v>3.356108E-2</v>
      </c>
      <c r="AY2" s="66">
        <v>1.288832</v>
      </c>
      <c r="AZ2" s="66">
        <v>164.03112999999999</v>
      </c>
      <c r="BA2" s="66">
        <v>26.211400000000001</v>
      </c>
      <c r="BB2" s="66">
        <v>7.9998263999999999</v>
      </c>
      <c r="BC2" s="66">
        <v>9.89621</v>
      </c>
      <c r="BD2" s="66">
        <v>8.3127639999999996</v>
      </c>
      <c r="BE2" s="66">
        <v>0.46413510000000002</v>
      </c>
      <c r="BF2" s="66">
        <v>2.6184124999999998</v>
      </c>
      <c r="BG2" s="66">
        <v>0</v>
      </c>
      <c r="BH2" s="66">
        <v>0</v>
      </c>
      <c r="BI2" s="66">
        <v>5.3135293999999995E-4</v>
      </c>
      <c r="BJ2" s="66">
        <v>2.2119963999999999E-2</v>
      </c>
      <c r="BK2" s="66">
        <v>0</v>
      </c>
      <c r="BL2" s="66">
        <v>8.5180039999999999E-2</v>
      </c>
      <c r="BM2" s="66">
        <v>0.91064420000000001</v>
      </c>
      <c r="BN2" s="66">
        <v>0.41815366999999998</v>
      </c>
      <c r="BO2" s="66">
        <v>16.987542999999999</v>
      </c>
      <c r="BP2" s="66">
        <v>2.1073650000000002</v>
      </c>
      <c r="BQ2" s="66">
        <v>5.1395216000000001</v>
      </c>
      <c r="BR2" s="66">
        <v>20.854544000000001</v>
      </c>
      <c r="BS2" s="66">
        <v>16.705590000000001</v>
      </c>
      <c r="BT2" s="66">
        <v>2.3248006999999999</v>
      </c>
      <c r="BU2" s="66">
        <v>6.3474169999999996E-2</v>
      </c>
      <c r="BV2" s="66">
        <v>1.7324682000000001E-2</v>
      </c>
      <c r="BW2" s="66">
        <v>0.16047238</v>
      </c>
      <c r="BX2" s="66">
        <v>0.42282543</v>
      </c>
      <c r="BY2" s="66">
        <v>7.3105395000000004E-2</v>
      </c>
      <c r="BZ2" s="66">
        <v>4.3659193999999999E-4</v>
      </c>
      <c r="CA2" s="66">
        <v>0.28906375000000001</v>
      </c>
      <c r="CB2" s="66">
        <v>5.1771650000000001E-3</v>
      </c>
      <c r="CC2" s="66">
        <v>8.0170690000000003E-2</v>
      </c>
      <c r="CD2" s="66">
        <v>0.43614579999999997</v>
      </c>
      <c r="CE2" s="66">
        <v>3.4261826000000002E-2</v>
      </c>
      <c r="CF2" s="66">
        <v>9.4711359999999994E-2</v>
      </c>
      <c r="CG2" s="66">
        <v>9.9000000000000005E-7</v>
      </c>
      <c r="CH2" s="66">
        <v>1.4179545999999999E-2</v>
      </c>
      <c r="CI2" s="66">
        <v>6.3705669999999997E-3</v>
      </c>
      <c r="CJ2" s="66">
        <v>0.9017906</v>
      </c>
      <c r="CK2" s="66">
        <v>8.9767179999999999E-3</v>
      </c>
      <c r="CL2" s="66">
        <v>0.58074360000000003</v>
      </c>
      <c r="CM2" s="66">
        <v>0.75654359999999998</v>
      </c>
      <c r="CN2" s="66">
        <v>1063.1089999999999</v>
      </c>
      <c r="CO2" s="66">
        <v>1770.8975</v>
      </c>
      <c r="CP2" s="66">
        <v>1469.5863999999999</v>
      </c>
      <c r="CQ2" s="66">
        <v>428.22910000000002</v>
      </c>
      <c r="CR2" s="66">
        <v>231.36199999999999</v>
      </c>
      <c r="CS2" s="66">
        <v>99.050539999999998</v>
      </c>
      <c r="CT2" s="66">
        <v>1055.4819</v>
      </c>
      <c r="CU2" s="66">
        <v>720.56506000000002</v>
      </c>
      <c r="CV2" s="66">
        <v>303.72928000000002</v>
      </c>
      <c r="CW2" s="66">
        <v>902.30889999999999</v>
      </c>
      <c r="CX2" s="66">
        <v>201.80306999999999</v>
      </c>
      <c r="CY2" s="66">
        <v>1137.954</v>
      </c>
      <c r="CZ2" s="66">
        <v>748.22140000000002</v>
      </c>
      <c r="DA2" s="66">
        <v>1668.405</v>
      </c>
      <c r="DB2" s="66">
        <v>1414.5354</v>
      </c>
      <c r="DC2" s="66">
        <v>2444.4177</v>
      </c>
      <c r="DD2" s="66">
        <v>4225.1112999999996</v>
      </c>
      <c r="DE2" s="66">
        <v>1235.7529</v>
      </c>
      <c r="DF2" s="66">
        <v>1480.3367000000001</v>
      </c>
      <c r="DG2" s="66">
        <v>992.3596</v>
      </c>
      <c r="DH2" s="66">
        <v>23.051515999999999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26.211400000000001</v>
      </c>
      <c r="B6">
        <f>BB2</f>
        <v>7.9998263999999999</v>
      </c>
      <c r="C6">
        <f>BC2</f>
        <v>9.89621</v>
      </c>
      <c r="D6">
        <f>BD2</f>
        <v>8.3127639999999996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7" sqref="E7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25283</v>
      </c>
      <c r="C2" s="57">
        <f ca="1">YEAR(TODAY())-YEAR(B2)+IF(TODAY()&gt;=DATE(YEAR(TODAY()),MONTH(B2),DAY(B2)),0,-1)</f>
        <v>50</v>
      </c>
      <c r="E2" s="53">
        <v>155</v>
      </c>
      <c r="F2" s="54" t="s">
        <v>40</v>
      </c>
      <c r="G2" s="53">
        <v>54</v>
      </c>
      <c r="H2" s="52" t="s">
        <v>42</v>
      </c>
      <c r="I2" s="74">
        <f>ROUND(G3/E3^2,1)</f>
        <v>22.5</v>
      </c>
    </row>
    <row r="3" spans="1:9">
      <c r="E3" s="52">
        <f>E2/100</f>
        <v>1.55</v>
      </c>
      <c r="F3" s="52" t="s">
        <v>41</v>
      </c>
      <c r="G3" s="52">
        <f>G2</f>
        <v>54</v>
      </c>
      <c r="H3" s="52" t="s">
        <v>42</v>
      </c>
      <c r="I3" s="74"/>
    </row>
    <row r="4" spans="1:9">
      <c r="A4" t="s">
        <v>274</v>
      </c>
    </row>
    <row r="5" spans="1:9">
      <c r="B5" s="61">
        <v>43675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박현선, ID : NCCNO05)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09:46:33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H17" sqref="H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43675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50</v>
      </c>
      <c r="G12" s="153"/>
      <c r="H12" s="153"/>
      <c r="I12" s="153"/>
      <c r="K12" s="124">
        <f>'개인정보 및 신체계측 입력'!E2</f>
        <v>155</v>
      </c>
      <c r="L12" s="125"/>
      <c r="M12" s="118">
        <f>'개인정보 및 신체계측 입력'!G2</f>
        <v>54</v>
      </c>
      <c r="N12" s="119"/>
      <c r="O12" s="114" t="s">
        <v>272</v>
      </c>
      <c r="P12" s="108"/>
      <c r="Q12" s="111">
        <f>'개인정보 및 신체계측 입력'!I2</f>
        <v>22.5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박현선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49.220999999999997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22.516999999999999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28.262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0.8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19.3</v>
      </c>
      <c r="L72" s="37" t="s">
        <v>54</v>
      </c>
      <c r="M72" s="37">
        <f>ROUND('DRIs DATA'!K8,1)</f>
        <v>3.7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23.38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73.08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25.35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58.83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19.329999999999998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132.72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77.58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2020-02-05T01:21:08Z</dcterms:modified>
</cp:coreProperties>
</file>