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<sst xmlns="http://schemas.openxmlformats.org/spreadsheetml/2006/main" count="692" uniqueCount="341">
  <si>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</si>
  <si>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</si>
  <si>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</si>
  <si>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</si>
  <si>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</si>
  <si>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</si>
  <si>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</si>
  <si>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</si>
  <si>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</si>
  <si>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</si>
  <si>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</si>
  <si>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</si>
  <si>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</si>
  <si>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</si>
  <si>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</si>
  <si>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</si>
  <si>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</si>
  <si>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</si>
  <si>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</si>
  <si>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</si>
  <si>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</si>
  <si>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</si>
  <si>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</si>
  <si>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</si>
  <si>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</si>
  <si>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</si>
  <si>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</si>
  <si>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</si>
  <si>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</si>
  <si>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</si>
  <si>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</si>
  <si>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</si>
  <si>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</si>
  <si>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</si>
  <si>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</si>
  <si>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</si>
  <si>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</si>
  <si>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</si>
  <si>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</si>
  <si>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</si>
  <si>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</si>
  <si>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</si>
  <si>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</si>
  <si>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</si>
  <si>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</si>
  <si>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</si>
  <si>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</si>
  <si>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</si>
  <si>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</si>
  <si>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</si>
  <si>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</si>
  <si>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</si>
  <si>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</si>
  <si>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</si>
  <si>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</si>
  <si>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</si>
  <si>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</si>
  <si>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</si>
  <si>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</si>
  <si>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</si>
  <si>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</si>
  <si>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</si>
  <si>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</si>
  <si>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</si>
  <si>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</si>
  <si>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</si>
  <si>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</si>
  <si>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</si>
  <si>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</si>
  <si>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</si>
  <si>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</si>
  <si>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</si>
  <si>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</si>
  <si>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</si>
  <si>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</si>
  <si>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</si>
  <si>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</si>
  <si>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</si>
  <si>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</si>
  <si>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</si>
  <si>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</si>
  <si>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</si>
  <si>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</si>
  <si>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</si>
  <si>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</si>
  <si>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</si>
  <si>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</si>
  <si>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</si>
  <si>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</si>
  <si>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</si>
  <si>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</si>
  <si>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</si>
  <si>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</si>
  <si>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</si>
  <si>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</si>
  <si>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</si>
  <si>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</si>
  <si>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</si>
  <si>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</si>
  <si>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</si>
  <si>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</si>
  <si>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</si>
  <si>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</si>
  <si>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</si>
  <si>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</si>
  <si>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</si>
  <si>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</si>
  <si>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</si>
  <si>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</si>
  <si>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</si>
  <si>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</si>
  <si>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</si>
  <si>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</si>
  <si>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</si>
  <si>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</si>
  <si>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</si>
  <si>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</si>
  <si>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</si>
  <si>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</si>
  <si>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</si>
  <si>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</si>
  <si>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</si>
  <si>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</si>
  <si>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</si>
  <si>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</si>
  <si>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</si>
  <si>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</si>
  <si>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</si>
  <si>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</si>
  <si>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</si>
  <si>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</si>
  <si>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</si>
  <si>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</si>
  <si>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</si>
  <si>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</si>
  <si>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</si>
  <si>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</si>
  <si>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</si>
  <si>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</si>
  <si>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</si>
  <si>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</si>
  <si>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</si>
  <si>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</si>
  <si>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</si>
  <si>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</si>
  <si>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</si>
  <si>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</si>
  <si>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</si>
  <si>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</si>
  <si>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</si>
  <si>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</si>
  <si>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</si>
  <si>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</si>
  <si>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</si>
  <si>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</si>
  <si>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</si>
  <si>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</si>
  <si>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</si>
  <si>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</si>
  <si>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</si>
  <si>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</si>
  <si>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</si>
  <si>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</si>
  <si>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</si>
  <si>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</si>
  <si>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</si>
  <si>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</si>
  <si>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</si>
  <si>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</si>
  <si>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</si>
  <si>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</si>
  <si>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</si>
  <si>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</si>
  <si>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</si>
  <si>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</si>
  <si>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</si>
  <si>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</si>
  <si>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</si>
  <si>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</si>
  <si>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</si>
  <si>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</si>
  <si>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</si>
  <si>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</si>
  <si>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</si>
  <si>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</si>
  <si>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</si>
  <si>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</si>
  <si>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</si>
  <si>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</si>
  <si>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</si>
  <si>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</si>
  <si>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</si>
  <si>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</si>
  <si>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</si>
  <si>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</si>
  <si>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</si>
  <si>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</si>
  <si>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</si>
  <si>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</si>
  <si>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</si>
  <si>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</si>
  <si>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</si>
  <si>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</si>
  <si>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</si>
  <si>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</si>
  <si>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</si>
  <si>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</si>
  <si>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</si>
  <si>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</si>
  <si>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</si>
  <si>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</si>
  <si>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</si>
  <si>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</si>
  <si>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</si>
  <si>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</si>
  <si>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</si>
  <si>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</si>
  <si>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</si>
  <si>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</si>
  <si>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</si>
  <si>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</si>
  <si>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</si>
  <si>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</si>
  <si>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</si>
  <si>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</si>
  <si>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</si>
  <si>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</si>
  <si>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</si>
  <si>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</si>
  <si>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</si>
  <si>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</si>
  <si>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</si>
  <si>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</si>
  <si>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</si>
  <si>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</si>
  <si>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</si>
  <si>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</si>
  <si>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</si>
  <si>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</si>
  <si>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</si>
  <si>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</si>
  <si>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</si>
  <si>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</si>
  <si>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</si>
  <si>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</si>
  <si>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</si>
  <si>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</si>
  <si>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</si>
  <si>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</si>
  <si>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</si>
  <si>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</si>
  <si>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</si>
  <si>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</si>
  <si>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</si>
  <si>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</si>
  <si>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</si>
  <si>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</si>
  <si>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</si>
  <si>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</si>
  <si>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</si>
  <si>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</si>
  <si>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</si>
  <si>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</si>
  <si>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</si>
  <si>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</si>
  <si>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</si>
  <si>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</si>
  <si>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</si>
  <si>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</si>
  <si>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</si>
  <si>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</si>
  <si>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</si>
  <si>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</si>
  <si>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</si>
  <si>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</si>
  <si>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</si>
  <si>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식이섬유</t>
    <phoneticPr fontId="1" type="noConversion"/>
  </si>
  <si>
    <t>비타민C</t>
    <phoneticPr fontId="1" type="noConversion"/>
  </si>
  <si>
    <t>M</t>
  </si>
  <si>
    <t>NCCNO06</t>
  </si>
  <si>
    <t>고치경</t>
  </si>
  <si>
    <t>정보</t>
    <phoneticPr fontId="1" type="noConversion"/>
  </si>
  <si>
    <t>(설문지 : FFQ 95문항 설문지, 사용자 : 고치경, ID : NCCNO06)</t>
  </si>
  <si>
    <t>출력시각</t>
    <phoneticPr fontId="1" type="noConversion"/>
  </si>
  <si>
    <t>2020년 02월 05일 09:47:59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</si>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</sst>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71.414169999999999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8288"/>
        <c:axId val="88306048"/>
      </c:barChart>
      <c:catAx>
        <c:axId val="541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06048"/>
        <c:crosses val="autoZero"/>
        <c:auto val="1"/>
        <c:lblAlgn val="ctr"/>
        <c:lblOffset val="100"/>
        <c:noMultiLvlLbl val="0"/>
      </c:catAx>
      <c:valAx>
        <c:axId val="8830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1.6442289999999999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79424"/>
        <c:axId val="82281216"/>
      </c:barChart>
      <c:catAx>
        <c:axId val="822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81216"/>
        <c:crosses val="autoZero"/>
        <c:auto val="1"/>
        <c:lblAlgn val="ctr"/>
        <c:lblOffset val="100"/>
        <c:noMultiLvlLbl val="0"/>
      </c:catAx>
      <c:valAx>
        <c:axId val="8228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0.25109920000000002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94656"/>
        <c:axId val="82296192"/>
      </c:barChart>
      <c:catAx>
        <c:axId val="8229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96192"/>
        <c:crosses val="autoZero"/>
        <c:auto val="1"/>
        <c:lblAlgn val="ctr"/>
        <c:lblOffset val="100"/>
        <c:noMultiLvlLbl val="0"/>
      </c:catAx>
      <c:valAx>
        <c:axId val="8229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1434.8797999999999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18080"/>
        <c:axId val="82319616"/>
      </c:barChart>
      <c:catAx>
        <c:axId val="823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19616"/>
        <c:crosses val="autoZero"/>
        <c:auto val="1"/>
        <c:lblAlgn val="ctr"/>
        <c:lblOffset val="100"/>
        <c:noMultiLvlLbl val="0"/>
      </c:catAx>
      <c:valAx>
        <c:axId val="8231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4851.5083000000004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28960"/>
        <c:axId val="82334848"/>
      </c:barChart>
      <c:catAx>
        <c:axId val="823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34848"/>
        <c:crosses val="autoZero"/>
        <c:auto val="1"/>
        <c:lblAlgn val="ctr"/>
        <c:lblOffset val="100"/>
        <c:noMultiLvlLbl val="0"/>
      </c:catAx>
      <c:valAx>
        <c:axId val="82334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176.49717999999999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44960"/>
        <c:axId val="82346752"/>
      </c:barChart>
      <c:catAx>
        <c:axId val="823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46752"/>
        <c:crosses val="autoZero"/>
        <c:auto val="1"/>
        <c:lblAlgn val="ctr"/>
        <c:lblOffset val="100"/>
        <c:noMultiLvlLbl val="0"/>
      </c:catAx>
      <c:valAx>
        <c:axId val="8234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140.72665000000001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65056"/>
        <c:axId val="82379136"/>
      </c:barChart>
      <c:catAx>
        <c:axId val="8236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79136"/>
        <c:crosses val="autoZero"/>
        <c:auto val="1"/>
        <c:lblAlgn val="ctr"/>
        <c:lblOffset val="100"/>
        <c:noMultiLvlLbl val="0"/>
      </c:catAx>
      <c:valAx>
        <c:axId val="8237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14.379925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93344"/>
        <c:axId val="82395136"/>
      </c:barChart>
      <c:catAx>
        <c:axId val="823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95136"/>
        <c:crosses val="autoZero"/>
        <c:auto val="1"/>
        <c:lblAlgn val="ctr"/>
        <c:lblOffset val="100"/>
        <c:noMultiLvlLbl val="0"/>
      </c:catAx>
      <c:valAx>
        <c:axId val="8239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791.34893999999997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05248"/>
        <c:axId val="82406784"/>
      </c:barChart>
      <c:catAx>
        <c:axId val="8240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06784"/>
        <c:crosses val="autoZero"/>
        <c:auto val="1"/>
        <c:lblAlgn val="ctr"/>
        <c:lblOffset val="100"/>
        <c:noMultiLvlLbl val="0"/>
      </c:catAx>
      <c:valAx>
        <c:axId val="82406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2.2351927999999998E-3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429440"/>
        <c:axId val="82430976"/>
      </c:barChart>
      <c:catAx>
        <c:axId val="824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430976"/>
        <c:crosses val="autoZero"/>
        <c:auto val="1"/>
        <c:lblAlgn val="ctr"/>
        <c:lblOffset val="100"/>
        <c:noMultiLvlLbl val="0"/>
      </c:catAx>
      <c:valAx>
        <c:axId val="8243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4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6.5277789999999998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580608"/>
        <c:axId val="82582144"/>
      </c:barChart>
      <c:catAx>
        <c:axId val="8258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82144"/>
        <c:crosses val="autoZero"/>
        <c:auto val="1"/>
        <c:lblAlgn val="ctr"/>
        <c:lblOffset val="100"/>
        <c:noMultiLvlLbl val="0"/>
      </c:catAx>
      <c:valAx>
        <c:axId val="8258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5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41.550359999999998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874432"/>
        <c:axId val="89875968"/>
      </c:barChart>
      <c:catAx>
        <c:axId val="89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875968"/>
        <c:crosses val="autoZero"/>
        <c:auto val="1"/>
        <c:lblAlgn val="ctr"/>
        <c:lblOffset val="100"/>
        <c:noMultiLvlLbl val="0"/>
      </c:catAx>
      <c:valAx>
        <c:axId val="8987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26.153407999999999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08896"/>
        <c:axId val="82610432"/>
      </c:barChart>
      <c:catAx>
        <c:axId val="8260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10432"/>
        <c:crosses val="autoZero"/>
        <c:auto val="1"/>
        <c:lblAlgn val="ctr"/>
        <c:lblOffset val="100"/>
        <c:noMultiLvlLbl val="0"/>
      </c:catAx>
      <c:valAx>
        <c:axId val="826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85.060615999999996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21184"/>
        <c:axId val="82622720"/>
      </c:barChart>
      <c:catAx>
        <c:axId val="826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22720"/>
        <c:crosses val="autoZero"/>
        <c:auto val="1"/>
        <c:lblAlgn val="ctr"/>
        <c:lblOffset val="100"/>
        <c:noMultiLvlLbl val="0"/>
      </c:catAx>
      <c:valAx>
        <c:axId val="8262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15.042999999999999</c:v>
                </c:pt>
                <c:pt idx="1">
                  <c:v>4.93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682240"/>
        <c:axId val="82683776"/>
      </c:barChart>
      <c:catAx>
        <c:axId val="826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83776"/>
        <c:crosses val="autoZero"/>
        <c:auto val="1"/>
        <c:lblAlgn val="ctr"/>
        <c:lblOffset val="100"/>
        <c:noMultiLvlLbl val="0"/>
      </c:catAx>
      <c:valAx>
        <c:axId val="8268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6.3489776000000004</c:v>
                </c:pt>
                <c:pt idx="1">
                  <c:v>6.5007380000000001</c:v>
                </c:pt>
                <c:pt idx="2">
                  <c:v>9.6148410000000002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923.78930000000003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09888"/>
        <c:axId val="82711680"/>
      </c:barChart>
      <c:catAx>
        <c:axId val="827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11680"/>
        <c:crosses val="autoZero"/>
        <c:auto val="1"/>
        <c:lblAlgn val="ctr"/>
        <c:lblOffset val="100"/>
        <c:noMultiLvlLbl val="0"/>
      </c:catAx>
      <c:valAx>
        <c:axId val="8271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19.282278000000002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21792"/>
        <c:axId val="82727680"/>
      </c:barChart>
      <c:catAx>
        <c:axId val="8272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27680"/>
        <c:crosses val="autoZero"/>
        <c:auto val="1"/>
        <c:lblAlgn val="ctr"/>
        <c:lblOffset val="100"/>
        <c:noMultiLvlLbl val="0"/>
      </c:catAx>
      <c:valAx>
        <c:axId val="8272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82.266000000000005</c:v>
                </c:pt>
                <c:pt idx="1">
                  <c:v>4.5949999999999998</c:v>
                </c:pt>
                <c:pt idx="2">
                  <c:v>13.138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2749696"/>
        <c:axId val="82751488"/>
      </c:barChart>
      <c:catAx>
        <c:axId val="8274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51488"/>
        <c:crosses val="autoZero"/>
        <c:auto val="1"/>
        <c:lblAlgn val="ctr"/>
        <c:lblOffset val="100"/>
        <c:noMultiLvlLbl val="0"/>
      </c:catAx>
      <c:valAx>
        <c:axId val="827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2304.2469999999998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761600"/>
        <c:axId val="82763136"/>
      </c:barChart>
      <c:catAx>
        <c:axId val="827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63136"/>
        <c:crosses val="autoZero"/>
        <c:auto val="1"/>
        <c:lblAlgn val="ctr"/>
        <c:lblOffset val="100"/>
        <c:noMultiLvlLbl val="0"/>
      </c:catAx>
      <c:valAx>
        <c:axId val="8276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7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143.0966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20960"/>
        <c:axId val="82922496"/>
      </c:barChart>
      <c:catAx>
        <c:axId val="829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22496"/>
        <c:crosses val="autoZero"/>
        <c:auto val="1"/>
        <c:lblAlgn val="ctr"/>
        <c:lblOffset val="100"/>
        <c:noMultiLvlLbl val="0"/>
      </c:catAx>
      <c:valAx>
        <c:axId val="82922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549.07060000000001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41056"/>
        <c:axId val="82942592"/>
      </c:barChart>
      <c:catAx>
        <c:axId val="8294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42592"/>
        <c:crosses val="autoZero"/>
        <c:auto val="1"/>
        <c:lblAlgn val="ctr"/>
        <c:lblOffset val="100"/>
        <c:noMultiLvlLbl val="0"/>
      </c:catAx>
      <c:valAx>
        <c:axId val="8294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0.97698289999999999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1951104"/>
        <c:axId val="91953024"/>
      </c:barChart>
      <c:catAx>
        <c:axId val="9195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53024"/>
        <c:crosses val="autoZero"/>
        <c:auto val="1"/>
        <c:lblAlgn val="ctr"/>
        <c:lblOffset val="100"/>
        <c:noMultiLvlLbl val="0"/>
      </c:catAx>
      <c:valAx>
        <c:axId val="9195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195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12588.058000000001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965248"/>
        <c:axId val="82966784"/>
      </c:barChart>
      <c:catAx>
        <c:axId val="8296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966784"/>
        <c:crosses val="autoZero"/>
        <c:auto val="1"/>
        <c:lblAlgn val="ctr"/>
        <c:lblOffset val="100"/>
        <c:noMultiLvlLbl val="0"/>
      </c:catAx>
      <c:valAx>
        <c:axId val="8296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9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23.323478999999999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77856"/>
        <c:axId val="83179392"/>
      </c:barChart>
      <c:catAx>
        <c:axId val="831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79392"/>
        <c:crosses val="autoZero"/>
        <c:auto val="1"/>
        <c:lblAlgn val="ctr"/>
        <c:lblOffset val="100"/>
        <c:noMultiLvlLbl val="0"/>
      </c:catAx>
      <c:valAx>
        <c:axId val="8317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1.9945487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214336"/>
        <c:axId val="83215872"/>
      </c:barChart>
      <c:catAx>
        <c:axId val="8321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15872"/>
        <c:crosses val="autoZero"/>
        <c:auto val="1"/>
        <c:lblAlgn val="ctr"/>
        <c:lblOffset val="100"/>
        <c:noMultiLvlLbl val="0"/>
      </c:catAx>
      <c:valAx>
        <c:axId val="8321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255.17688000000001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41312"/>
        <c:axId val="132942848"/>
      </c:barChart>
      <c:catAx>
        <c:axId val="13294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42848"/>
        <c:crosses val="autoZero"/>
        <c:auto val="1"/>
        <c:lblAlgn val="ctr"/>
        <c:lblOffset val="100"/>
        <c:noMultiLvlLbl val="0"/>
      </c:catAx>
      <c:valAx>
        <c:axId val="13294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1.4209745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7920"/>
        <c:axId val="133139456"/>
      </c:barChart>
      <c:catAx>
        <c:axId val="13313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39456"/>
        <c:crosses val="autoZero"/>
        <c:auto val="1"/>
        <c:lblAlgn val="ctr"/>
        <c:lblOffset val="100"/>
        <c:noMultiLvlLbl val="0"/>
      </c:catAx>
      <c:valAx>
        <c:axId val="1331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22.248889999999999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69216"/>
        <c:axId val="135472256"/>
      </c:barChart>
      <c:catAx>
        <c:axId val="1333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2256"/>
        <c:crosses val="autoZero"/>
        <c:auto val="1"/>
        <c:lblAlgn val="ctr"/>
        <c:lblOffset val="100"/>
        <c:noMultiLvlLbl val="0"/>
      </c:catAx>
      <c:valAx>
        <c:axId val="1354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1.9945487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0814720"/>
        <c:axId val="150816256"/>
      </c:barChart>
      <c:catAx>
        <c:axId val="1508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816256"/>
        <c:crosses val="autoZero"/>
        <c:auto val="1"/>
        <c:lblAlgn val="ctr"/>
        <c:lblOffset val="100"/>
        <c:noMultiLvlLbl val="0"/>
      </c:catAx>
      <c:valAx>
        <c:axId val="1508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08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921.70929999999998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47648"/>
        <c:axId val="173202816"/>
      </c:barChart>
      <c:catAx>
        <c:axId val="1731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202816"/>
        <c:crosses val="autoZero"/>
        <c:auto val="1"/>
        <c:lblAlgn val="ctr"/>
        <c:lblOffset val="100"/>
        <c:noMultiLvlLbl val="0"/>
      </c:catAx>
      <c:valAx>
        <c:axId val="17320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3.3105034999999998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264448"/>
        <c:axId val="82265984"/>
      </c:barChart>
      <c:catAx>
        <c:axId val="822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984"/>
        <c:crosses val="autoZero"/>
        <c:auto val="1"/>
        <c:lblAlgn val="ctr"/>
        <c:lblOffset val="100"/>
        <c:noMultiLvlLbl val="0"/>
      </c:catAx>
      <c:valAx>
        <c:axId val="822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2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고치경, ID : NCCNO06)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09:47:59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2304.2469999999998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71.414169999999999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41.550359999999998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82.266000000000005</v>
      </c>
      <c r="G8" s="60">
        <f>'DRIs DATA 입력'!G8</f>
        <v>4.5949999999999998</v>
      </c>
      <c r="H8" s="60">
        <f>'DRIs DATA 입력'!H8</f>
        <v>13.138</v>
      </c>
      <c r="I8" s="47"/>
      <c r="J8" s="60" t="s">
        <v>217</v>
      </c>
      <c r="K8" s="60">
        <f>'DRIs DATA 입력'!K8</f>
        <v>15.042999999999999</v>
      </c>
      <c r="L8" s="60">
        <f>'DRIs DATA 입력'!L8</f>
        <v>4.93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923.78930000000003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19.282278000000002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0.97698289999999999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255.17688000000001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143.0966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2.6503990000000002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1.4209745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22.248889999999999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1.9945487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921.70929999999998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3.3105034999999998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1.6442289999999999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0.25109920000000002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549.07060000000001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1434.8797999999999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12588.058000000001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4851.5083000000004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176.49717999999999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140.72665000000001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23.323478999999999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14.379925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791.34893999999997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2.2351927999999998E-3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6.5277789999999998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26.153407999999999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85.060615999999996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2" sqref="E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281</v>
      </c>
      <c r="B1" s="62" t="s">
        <v>282</v>
      </c>
      <c r="G1" s="63" t="s">
        <v>283</v>
      </c>
      <c r="H1" s="62" t="s">
        <v>284</v>
      </c>
    </row>
    <row r="3" spans="1:27">
      <c r="A3" s="70" t="s">
        <v>285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9" t="s">
        <v>286</v>
      </c>
      <c r="B4" s="69"/>
      <c r="C4" s="69"/>
      <c r="E4" s="71" t="s">
        <v>287</v>
      </c>
      <c r="F4" s="72"/>
      <c r="G4" s="72"/>
      <c r="H4" s="73"/>
      <c r="J4" s="71" t="s">
        <v>288</v>
      </c>
      <c r="K4" s="72"/>
      <c r="L4" s="73"/>
      <c r="N4" s="69" t="s">
        <v>289</v>
      </c>
      <c r="O4" s="69"/>
      <c r="P4" s="69"/>
      <c r="Q4" s="69"/>
      <c r="R4" s="69"/>
      <c r="S4" s="69"/>
      <c r="U4" s="69" t="s">
        <v>276</v>
      </c>
      <c r="V4" s="69"/>
      <c r="W4" s="69"/>
      <c r="X4" s="69"/>
      <c r="Y4" s="69"/>
      <c r="Z4" s="69"/>
    </row>
    <row r="5" spans="1:27">
      <c r="A5" s="67"/>
      <c r="B5" s="67" t="s">
        <v>290</v>
      </c>
      <c r="C5" s="67" t="s">
        <v>291</v>
      </c>
      <c r="E5" s="67"/>
      <c r="F5" s="67" t="s">
        <v>292</v>
      </c>
      <c r="G5" s="67" t="s">
        <v>293</v>
      </c>
      <c r="H5" s="67" t="s">
        <v>289</v>
      </c>
      <c r="J5" s="67"/>
      <c r="K5" s="67" t="s">
        <v>294</v>
      </c>
      <c r="L5" s="67" t="s">
        <v>295</v>
      </c>
      <c r="N5" s="67"/>
      <c r="O5" s="67" t="s">
        <v>296</v>
      </c>
      <c r="P5" s="67" t="s">
        <v>297</v>
      </c>
      <c r="Q5" s="67" t="s">
        <v>298</v>
      </c>
      <c r="R5" s="67" t="s">
        <v>299</v>
      </c>
      <c r="S5" s="67" t="s">
        <v>291</v>
      </c>
      <c r="U5" s="67"/>
      <c r="V5" s="67" t="s">
        <v>296</v>
      </c>
      <c r="W5" s="67" t="s">
        <v>297</v>
      </c>
      <c r="X5" s="67" t="s">
        <v>298</v>
      </c>
      <c r="Y5" s="67" t="s">
        <v>299</v>
      </c>
      <c r="Z5" s="67" t="s">
        <v>291</v>
      </c>
    </row>
    <row r="6" spans="1:27">
      <c r="A6" s="67" t="s">
        <v>286</v>
      </c>
      <c r="B6" s="67">
        <v>2000</v>
      </c>
      <c r="C6" s="67">
        <v>2304.2469999999998</v>
      </c>
      <c r="E6" s="67" t="s">
        <v>300</v>
      </c>
      <c r="F6" s="67">
        <v>55</v>
      </c>
      <c r="G6" s="67">
        <v>15</v>
      </c>
      <c r="H6" s="67">
        <v>7</v>
      </c>
      <c r="J6" s="67" t="s">
        <v>300</v>
      </c>
      <c r="K6" s="67">
        <v>0.1</v>
      </c>
      <c r="L6" s="67">
        <v>4</v>
      </c>
      <c r="N6" s="67" t="s">
        <v>301</v>
      </c>
      <c r="O6" s="67">
        <v>45</v>
      </c>
      <c r="P6" s="67">
        <v>55</v>
      </c>
      <c r="Q6" s="67">
        <v>0</v>
      </c>
      <c r="R6" s="67">
        <v>0</v>
      </c>
      <c r="S6" s="67">
        <v>71.414169999999999</v>
      </c>
      <c r="U6" s="67" t="s">
        <v>302</v>
      </c>
      <c r="V6" s="67">
        <v>0</v>
      </c>
      <c r="W6" s="67">
        <v>0</v>
      </c>
      <c r="X6" s="67">
        <v>25</v>
      </c>
      <c r="Y6" s="67">
        <v>0</v>
      </c>
      <c r="Z6" s="67">
        <v>41.550359999999998</v>
      </c>
    </row>
    <row r="7" spans="1:27">
      <c r="E7" s="67" t="s">
        <v>303</v>
      </c>
      <c r="F7" s="67">
        <v>65</v>
      </c>
      <c r="G7" s="67">
        <v>30</v>
      </c>
      <c r="H7" s="67">
        <v>20</v>
      </c>
      <c r="J7" s="67" t="s">
        <v>303</v>
      </c>
      <c r="K7" s="67">
        <v>1</v>
      </c>
      <c r="L7" s="67">
        <v>10</v>
      </c>
    </row>
    <row r="8" spans="1:27">
      <c r="E8" s="67" t="s">
        <v>304</v>
      </c>
      <c r="F8" s="67">
        <v>82.266000000000005</v>
      </c>
      <c r="G8" s="67">
        <v>4.5949999999999998</v>
      </c>
      <c r="H8" s="67">
        <v>13.138</v>
      </c>
      <c r="J8" s="67" t="s">
        <v>304</v>
      </c>
      <c r="K8" s="67">
        <v>15.042999999999999</v>
      </c>
      <c r="L8" s="67">
        <v>4.93</v>
      </c>
    </row>
    <row r="13" spans="1:27">
      <c r="A13" s="68" t="s">
        <v>305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306</v>
      </c>
      <c r="B14" s="69"/>
      <c r="C14" s="69"/>
      <c r="D14" s="69"/>
      <c r="E14" s="69"/>
      <c r="F14" s="69"/>
      <c r="H14" s="69" t="s">
        <v>307</v>
      </c>
      <c r="I14" s="69"/>
      <c r="J14" s="69"/>
      <c r="K14" s="69"/>
      <c r="L14" s="69"/>
      <c r="M14" s="69"/>
      <c r="O14" s="69" t="s">
        <v>308</v>
      </c>
      <c r="P14" s="69"/>
      <c r="Q14" s="69"/>
      <c r="R14" s="69"/>
      <c r="S14" s="69"/>
      <c r="T14" s="69"/>
      <c r="V14" s="69" t="s">
        <v>309</v>
      </c>
      <c r="W14" s="69"/>
      <c r="X14" s="69"/>
      <c r="Y14" s="69"/>
      <c r="Z14" s="69"/>
      <c r="AA14" s="69"/>
    </row>
    <row r="15" spans="1:27">
      <c r="A15" s="67"/>
      <c r="B15" s="67" t="s">
        <v>296</v>
      </c>
      <c r="C15" s="67" t="s">
        <v>297</v>
      </c>
      <c r="D15" s="67" t="s">
        <v>298</v>
      </c>
      <c r="E15" s="67" t="s">
        <v>299</v>
      </c>
      <c r="F15" s="67" t="s">
        <v>291</v>
      </c>
      <c r="H15" s="67"/>
      <c r="I15" s="67" t="s">
        <v>296</v>
      </c>
      <c r="J15" s="67" t="s">
        <v>297</v>
      </c>
      <c r="K15" s="67" t="s">
        <v>298</v>
      </c>
      <c r="L15" s="67" t="s">
        <v>299</v>
      </c>
      <c r="M15" s="67" t="s">
        <v>291</v>
      </c>
      <c r="O15" s="67"/>
      <c r="P15" s="67" t="s">
        <v>296</v>
      </c>
      <c r="Q15" s="67" t="s">
        <v>297</v>
      </c>
      <c r="R15" s="67" t="s">
        <v>298</v>
      </c>
      <c r="S15" s="67" t="s">
        <v>299</v>
      </c>
      <c r="T15" s="67" t="s">
        <v>291</v>
      </c>
      <c r="V15" s="67"/>
      <c r="W15" s="67" t="s">
        <v>296</v>
      </c>
      <c r="X15" s="67" t="s">
        <v>297</v>
      </c>
      <c r="Y15" s="67" t="s">
        <v>298</v>
      </c>
      <c r="Z15" s="67" t="s">
        <v>299</v>
      </c>
      <c r="AA15" s="67" t="s">
        <v>291</v>
      </c>
    </row>
    <row r="16" spans="1:27">
      <c r="A16" s="67" t="s">
        <v>310</v>
      </c>
      <c r="B16" s="67">
        <v>500</v>
      </c>
      <c r="C16" s="67">
        <v>700</v>
      </c>
      <c r="D16" s="67">
        <v>0</v>
      </c>
      <c r="E16" s="67">
        <v>3000</v>
      </c>
      <c r="F16" s="67">
        <v>923.78930000000003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19.282278000000002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0.97698289999999999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255.17688000000001</v>
      </c>
    </row>
    <row r="23" spans="1:62">
      <c r="A23" s="68" t="s">
        <v>311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277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>
      <c r="A25" s="67"/>
      <c r="B25" s="67" t="s">
        <v>296</v>
      </c>
      <c r="C25" s="67" t="s">
        <v>297</v>
      </c>
      <c r="D25" s="67" t="s">
        <v>298</v>
      </c>
      <c r="E25" s="67" t="s">
        <v>299</v>
      </c>
      <c r="F25" s="67" t="s">
        <v>291</v>
      </c>
      <c r="H25" s="67"/>
      <c r="I25" s="67" t="s">
        <v>296</v>
      </c>
      <c r="J25" s="67" t="s">
        <v>297</v>
      </c>
      <c r="K25" s="67" t="s">
        <v>298</v>
      </c>
      <c r="L25" s="67" t="s">
        <v>299</v>
      </c>
      <c r="M25" s="67" t="s">
        <v>291</v>
      </c>
      <c r="O25" s="67"/>
      <c r="P25" s="67" t="s">
        <v>296</v>
      </c>
      <c r="Q25" s="67" t="s">
        <v>297</v>
      </c>
      <c r="R25" s="67" t="s">
        <v>298</v>
      </c>
      <c r="S25" s="67" t="s">
        <v>299</v>
      </c>
      <c r="T25" s="67" t="s">
        <v>291</v>
      </c>
      <c r="V25" s="67"/>
      <c r="W25" s="67" t="s">
        <v>296</v>
      </c>
      <c r="X25" s="67" t="s">
        <v>297</v>
      </c>
      <c r="Y25" s="67" t="s">
        <v>298</v>
      </c>
      <c r="Z25" s="67" t="s">
        <v>299</v>
      </c>
      <c r="AA25" s="67" t="s">
        <v>291</v>
      </c>
      <c r="AC25" s="67"/>
      <c r="AD25" s="67" t="s">
        <v>296</v>
      </c>
      <c r="AE25" s="67" t="s">
        <v>297</v>
      </c>
      <c r="AF25" s="67" t="s">
        <v>298</v>
      </c>
      <c r="AG25" s="67" t="s">
        <v>299</v>
      </c>
      <c r="AH25" s="67" t="s">
        <v>291</v>
      </c>
      <c r="AJ25" s="67"/>
      <c r="AK25" s="67" t="s">
        <v>296</v>
      </c>
      <c r="AL25" s="67" t="s">
        <v>297</v>
      </c>
      <c r="AM25" s="67" t="s">
        <v>298</v>
      </c>
      <c r="AN25" s="67" t="s">
        <v>299</v>
      </c>
      <c r="AO25" s="67" t="s">
        <v>291</v>
      </c>
      <c r="AQ25" s="67"/>
      <c r="AR25" s="67" t="s">
        <v>296</v>
      </c>
      <c r="AS25" s="67" t="s">
        <v>297</v>
      </c>
      <c r="AT25" s="67" t="s">
        <v>298</v>
      </c>
      <c r="AU25" s="67" t="s">
        <v>299</v>
      </c>
      <c r="AV25" s="67" t="s">
        <v>291</v>
      </c>
      <c r="AX25" s="67"/>
      <c r="AY25" s="67" t="s">
        <v>296</v>
      </c>
      <c r="AZ25" s="67" t="s">
        <v>297</v>
      </c>
      <c r="BA25" s="67" t="s">
        <v>298</v>
      </c>
      <c r="BB25" s="67" t="s">
        <v>299</v>
      </c>
      <c r="BC25" s="67" t="s">
        <v>291</v>
      </c>
      <c r="BE25" s="67"/>
      <c r="BF25" s="67" t="s">
        <v>296</v>
      </c>
      <c r="BG25" s="67" t="s">
        <v>297</v>
      </c>
      <c r="BH25" s="67" t="s">
        <v>298</v>
      </c>
      <c r="BI25" s="67" t="s">
        <v>299</v>
      </c>
      <c r="BJ25" s="67" t="s">
        <v>291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143.0966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2.6503990000000002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1.4209745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22.248889999999999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1.9945487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921.70929999999998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3.3105034999999998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1.6442289999999999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0.25109920000000002</v>
      </c>
    </row>
    <row r="33" spans="1:68">
      <c r="A33" s="68" t="s">
        <v>321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>
      <c r="A35" s="67"/>
      <c r="B35" s="67" t="s">
        <v>296</v>
      </c>
      <c r="C35" s="67" t="s">
        <v>297</v>
      </c>
      <c r="D35" s="67" t="s">
        <v>298</v>
      </c>
      <c r="E35" s="67" t="s">
        <v>299</v>
      </c>
      <c r="F35" s="67" t="s">
        <v>291</v>
      </c>
      <c r="H35" s="67"/>
      <c r="I35" s="67" t="s">
        <v>296</v>
      </c>
      <c r="J35" s="67" t="s">
        <v>297</v>
      </c>
      <c r="K35" s="67" t="s">
        <v>298</v>
      </c>
      <c r="L35" s="67" t="s">
        <v>299</v>
      </c>
      <c r="M35" s="67" t="s">
        <v>291</v>
      </c>
      <c r="O35" s="67"/>
      <c r="P35" s="67" t="s">
        <v>296</v>
      </c>
      <c r="Q35" s="67" t="s">
        <v>297</v>
      </c>
      <c r="R35" s="67" t="s">
        <v>298</v>
      </c>
      <c r="S35" s="67" t="s">
        <v>299</v>
      </c>
      <c r="T35" s="67" t="s">
        <v>291</v>
      </c>
      <c r="V35" s="67"/>
      <c r="W35" s="67" t="s">
        <v>296</v>
      </c>
      <c r="X35" s="67" t="s">
        <v>297</v>
      </c>
      <c r="Y35" s="67" t="s">
        <v>298</v>
      </c>
      <c r="Z35" s="67" t="s">
        <v>299</v>
      </c>
      <c r="AA35" s="67" t="s">
        <v>291</v>
      </c>
      <c r="AC35" s="67"/>
      <c r="AD35" s="67" t="s">
        <v>296</v>
      </c>
      <c r="AE35" s="67" t="s">
        <v>297</v>
      </c>
      <c r="AF35" s="67" t="s">
        <v>298</v>
      </c>
      <c r="AG35" s="67" t="s">
        <v>299</v>
      </c>
      <c r="AH35" s="67" t="s">
        <v>291</v>
      </c>
      <c r="AJ35" s="67"/>
      <c r="AK35" s="67" t="s">
        <v>296</v>
      </c>
      <c r="AL35" s="67" t="s">
        <v>297</v>
      </c>
      <c r="AM35" s="67" t="s">
        <v>298</v>
      </c>
      <c r="AN35" s="67" t="s">
        <v>299</v>
      </c>
      <c r="AO35" s="67" t="s">
        <v>291</v>
      </c>
    </row>
    <row r="36" spans="1:68">
      <c r="A36" s="67" t="s">
        <v>17</v>
      </c>
      <c r="B36" s="67">
        <v>570</v>
      </c>
      <c r="C36" s="67">
        <v>700</v>
      </c>
      <c r="D36" s="67">
        <v>0</v>
      </c>
      <c r="E36" s="67">
        <v>2000</v>
      </c>
      <c r="F36" s="67">
        <v>549.07060000000001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3000</v>
      </c>
      <c r="M36" s="67">
        <v>1434.8797999999999</v>
      </c>
      <c r="O36" s="67" t="s">
        <v>19</v>
      </c>
      <c r="P36" s="67">
        <v>0</v>
      </c>
      <c r="Q36" s="67">
        <v>0</v>
      </c>
      <c r="R36" s="67">
        <v>1100</v>
      </c>
      <c r="S36" s="67">
        <v>2000</v>
      </c>
      <c r="T36" s="67">
        <v>12588.058000000001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4851.5083000000004</v>
      </c>
      <c r="AC36" s="67" t="s">
        <v>21</v>
      </c>
      <c r="AD36" s="67">
        <v>0</v>
      </c>
      <c r="AE36" s="67">
        <v>0</v>
      </c>
      <c r="AF36" s="67">
        <v>1700</v>
      </c>
      <c r="AG36" s="67">
        <v>0</v>
      </c>
      <c r="AH36" s="67">
        <v>176.49717999999999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140.72665000000001</v>
      </c>
    </row>
    <row r="43" spans="1:68">
      <c r="A43" s="68" t="s">
        <v>328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>
      <c r="A45" s="67"/>
      <c r="B45" s="67" t="s">
        <v>296</v>
      </c>
      <c r="C45" s="67" t="s">
        <v>297</v>
      </c>
      <c r="D45" s="67" t="s">
        <v>298</v>
      </c>
      <c r="E45" s="67" t="s">
        <v>299</v>
      </c>
      <c r="F45" s="67" t="s">
        <v>291</v>
      </c>
      <c r="H45" s="67"/>
      <c r="I45" s="67" t="s">
        <v>296</v>
      </c>
      <c r="J45" s="67" t="s">
        <v>297</v>
      </c>
      <c r="K45" s="67" t="s">
        <v>298</v>
      </c>
      <c r="L45" s="67" t="s">
        <v>299</v>
      </c>
      <c r="M45" s="67" t="s">
        <v>291</v>
      </c>
      <c r="O45" s="67"/>
      <c r="P45" s="67" t="s">
        <v>296</v>
      </c>
      <c r="Q45" s="67" t="s">
        <v>297</v>
      </c>
      <c r="R45" s="67" t="s">
        <v>298</v>
      </c>
      <c r="S45" s="67" t="s">
        <v>299</v>
      </c>
      <c r="T45" s="67" t="s">
        <v>291</v>
      </c>
      <c r="V45" s="67"/>
      <c r="W45" s="67" t="s">
        <v>296</v>
      </c>
      <c r="X45" s="67" t="s">
        <v>297</v>
      </c>
      <c r="Y45" s="67" t="s">
        <v>298</v>
      </c>
      <c r="Z45" s="67" t="s">
        <v>299</v>
      </c>
      <c r="AA45" s="67" t="s">
        <v>291</v>
      </c>
      <c r="AC45" s="67"/>
      <c r="AD45" s="67" t="s">
        <v>296</v>
      </c>
      <c r="AE45" s="67" t="s">
        <v>297</v>
      </c>
      <c r="AF45" s="67" t="s">
        <v>298</v>
      </c>
      <c r="AG45" s="67" t="s">
        <v>299</v>
      </c>
      <c r="AH45" s="67" t="s">
        <v>291</v>
      </c>
      <c r="AJ45" s="67"/>
      <c r="AK45" s="67" t="s">
        <v>296</v>
      </c>
      <c r="AL45" s="67" t="s">
        <v>297</v>
      </c>
      <c r="AM45" s="67" t="s">
        <v>298</v>
      </c>
      <c r="AN45" s="67" t="s">
        <v>299</v>
      </c>
      <c r="AO45" s="67" t="s">
        <v>291</v>
      </c>
      <c r="AQ45" s="67"/>
      <c r="AR45" s="67" t="s">
        <v>296</v>
      </c>
      <c r="AS45" s="67" t="s">
        <v>297</v>
      </c>
      <c r="AT45" s="67" t="s">
        <v>298</v>
      </c>
      <c r="AU45" s="67" t="s">
        <v>299</v>
      </c>
      <c r="AV45" s="67" t="s">
        <v>291</v>
      </c>
      <c r="AX45" s="67"/>
      <c r="AY45" s="67" t="s">
        <v>296</v>
      </c>
      <c r="AZ45" s="67" t="s">
        <v>297</v>
      </c>
      <c r="BA45" s="67" t="s">
        <v>298</v>
      </c>
      <c r="BB45" s="67" t="s">
        <v>299</v>
      </c>
      <c r="BC45" s="67" t="s">
        <v>291</v>
      </c>
      <c r="BE45" s="67"/>
      <c r="BF45" s="67" t="s">
        <v>296</v>
      </c>
      <c r="BG45" s="67" t="s">
        <v>297</v>
      </c>
      <c r="BH45" s="67" t="s">
        <v>298</v>
      </c>
      <c r="BI45" s="67" t="s">
        <v>299</v>
      </c>
      <c r="BJ45" s="67" t="s">
        <v>291</v>
      </c>
    </row>
    <row r="46" spans="1:68">
      <c r="A46" s="67" t="s">
        <v>23</v>
      </c>
      <c r="B46" s="67">
        <v>7</v>
      </c>
      <c r="C46" s="67">
        <v>9</v>
      </c>
      <c r="D46" s="67">
        <v>0</v>
      </c>
      <c r="E46" s="67">
        <v>45</v>
      </c>
      <c r="F46" s="67">
        <v>23.323478999999999</v>
      </c>
      <c r="H46" s="67" t="s">
        <v>24</v>
      </c>
      <c r="I46" s="67">
        <v>7</v>
      </c>
      <c r="J46" s="67">
        <v>9</v>
      </c>
      <c r="K46" s="67">
        <v>0</v>
      </c>
      <c r="L46" s="67">
        <v>35</v>
      </c>
      <c r="M46" s="67">
        <v>14.379925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791.34893999999997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2.2351927999999998E-3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6.5277789999999998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26.153407999999999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85.060615999999996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5" sqref="C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279</v>
      </c>
      <c r="B2" s="66" t="s">
        <v>280</v>
      </c>
      <c r="C2" s="66" t="s">
        <v>278</v>
      </c>
      <c r="D2" s="66">
        <v>80</v>
      </c>
      <c r="E2" s="66">
        <v>2304.2469999999998</v>
      </c>
      <c r="F2" s="66">
        <v>447.15789999999998</v>
      </c>
      <c r="G2" s="66">
        <v>24.977385999999999</v>
      </c>
      <c r="H2" s="66">
        <v>14.366925999999999</v>
      </c>
      <c r="I2" s="66">
        <v>10.61046</v>
      </c>
      <c r="J2" s="66">
        <v>71.414169999999999</v>
      </c>
      <c r="K2" s="66">
        <v>55.351900000000001</v>
      </c>
      <c r="L2" s="66">
        <v>16.062275</v>
      </c>
      <c r="M2" s="66">
        <v>41.550359999999998</v>
      </c>
      <c r="N2" s="66">
        <v>2.4888102999999999</v>
      </c>
      <c r="O2" s="66">
        <v>23.336863999999998</v>
      </c>
      <c r="P2" s="66">
        <v>1096.7239999999999</v>
      </c>
      <c r="Q2" s="66">
        <v>49.345965999999997</v>
      </c>
      <c r="R2" s="66">
        <v>923.78930000000003</v>
      </c>
      <c r="S2" s="66">
        <v>29.150483999999999</v>
      </c>
      <c r="T2" s="66">
        <v>10735.662</v>
      </c>
      <c r="U2" s="66">
        <v>0.97698289999999999</v>
      </c>
      <c r="V2" s="66">
        <v>19.282278000000002</v>
      </c>
      <c r="W2" s="66">
        <v>255.17688000000001</v>
      </c>
      <c r="X2" s="66">
        <v>143.0966</v>
      </c>
      <c r="Y2" s="66">
        <v>2.6503990000000002</v>
      </c>
      <c r="Z2" s="66">
        <v>1.4209745</v>
      </c>
      <c r="AA2" s="66">
        <v>22.248889999999999</v>
      </c>
      <c r="AB2" s="66">
        <v>1.9945487</v>
      </c>
      <c r="AC2" s="66">
        <v>921.70929999999998</v>
      </c>
      <c r="AD2" s="66">
        <v>3.3105034999999998</v>
      </c>
      <c r="AE2" s="66">
        <v>1.6442289999999999</v>
      </c>
      <c r="AF2" s="66">
        <v>0.25109920000000002</v>
      </c>
      <c r="AG2" s="66">
        <v>549.07060000000001</v>
      </c>
      <c r="AH2" s="66">
        <v>430.38389999999998</v>
      </c>
      <c r="AI2" s="66">
        <v>118.68668</v>
      </c>
      <c r="AJ2" s="66">
        <v>1434.8797999999999</v>
      </c>
      <c r="AK2" s="66">
        <v>12588.058000000001</v>
      </c>
      <c r="AL2" s="66">
        <v>176.49717999999999</v>
      </c>
      <c r="AM2" s="66">
        <v>4851.5083000000004</v>
      </c>
      <c r="AN2" s="66">
        <v>140.72665000000001</v>
      </c>
      <c r="AO2" s="66">
        <v>23.323478999999999</v>
      </c>
      <c r="AP2" s="66">
        <v>21.590046000000001</v>
      </c>
      <c r="AQ2" s="66">
        <v>1.7334319</v>
      </c>
      <c r="AR2" s="66">
        <v>14.379925</v>
      </c>
      <c r="AS2" s="66">
        <v>791.34893999999997</v>
      </c>
      <c r="AT2" s="66">
        <v>2.2351927999999998E-3</v>
      </c>
      <c r="AU2" s="66">
        <v>6.5277789999999998</v>
      </c>
      <c r="AV2" s="66">
        <v>26.153407999999999</v>
      </c>
      <c r="AW2" s="66">
        <v>85.060615999999996</v>
      </c>
      <c r="AX2" s="66">
        <v>8.6629380000000006E-2</v>
      </c>
      <c r="AY2" s="66">
        <v>1.1120049000000001</v>
      </c>
      <c r="AZ2" s="66">
        <v>91.344790000000003</v>
      </c>
      <c r="BA2" s="66">
        <v>22.467469999999999</v>
      </c>
      <c r="BB2" s="66">
        <v>6.3489776000000004</v>
      </c>
      <c r="BC2" s="66">
        <v>6.5007380000000001</v>
      </c>
      <c r="BD2" s="66">
        <v>9.6148410000000002</v>
      </c>
      <c r="BE2" s="66">
        <v>1.0636207</v>
      </c>
      <c r="BF2" s="66">
        <v>6.5128573999999997</v>
      </c>
      <c r="BG2" s="66">
        <v>0</v>
      </c>
      <c r="BH2" s="66">
        <v>0</v>
      </c>
      <c r="BI2" s="66">
        <v>0</v>
      </c>
      <c r="BJ2" s="66">
        <v>3.4417886000000002E-2</v>
      </c>
      <c r="BK2" s="66">
        <v>0</v>
      </c>
      <c r="BL2" s="66">
        <v>0.70514540000000003</v>
      </c>
      <c r="BM2" s="66">
        <v>8.5325589999999991</v>
      </c>
      <c r="BN2" s="66">
        <v>3.0201343999999999</v>
      </c>
      <c r="BO2" s="66">
        <v>124.69913</v>
      </c>
      <c r="BP2" s="66">
        <v>26.488398</v>
      </c>
      <c r="BQ2" s="66">
        <v>42.094760000000001</v>
      </c>
      <c r="BR2" s="66">
        <v>133.10594</v>
      </c>
      <c r="BS2" s="66">
        <v>12.4344015</v>
      </c>
      <c r="BT2" s="66">
        <v>37.714767000000002</v>
      </c>
      <c r="BU2" s="66">
        <v>6.7590589999999996E-4</v>
      </c>
      <c r="BV2" s="66">
        <v>4.9468790000000004E-3</v>
      </c>
      <c r="BW2" s="66">
        <v>2.3308773</v>
      </c>
      <c r="BX2" s="66">
        <v>2.0888931999999998</v>
      </c>
      <c r="BY2" s="66">
        <v>3.6235667999999999E-2</v>
      </c>
      <c r="BZ2" s="66">
        <v>1.5482270000000001E-4</v>
      </c>
      <c r="CA2" s="66">
        <v>8.7053519999999995E-2</v>
      </c>
      <c r="CB2" s="66">
        <v>7.1280000000000002E-6</v>
      </c>
      <c r="CC2" s="66">
        <v>6.469598E-2</v>
      </c>
      <c r="CD2" s="66">
        <v>0.31103910000000001</v>
      </c>
      <c r="CE2" s="66">
        <v>5.1182116999999999E-2</v>
      </c>
      <c r="CF2" s="66">
        <v>0.10616307</v>
      </c>
      <c r="CG2" s="66">
        <v>0</v>
      </c>
      <c r="CH2" s="66">
        <v>8.6222880000000005E-3</v>
      </c>
      <c r="CI2" s="66">
        <v>0</v>
      </c>
      <c r="CJ2" s="66">
        <v>0.78603034999999999</v>
      </c>
      <c r="CK2" s="66">
        <v>1.398575E-2</v>
      </c>
      <c r="CL2" s="66">
        <v>3.6938543999999997E-2</v>
      </c>
      <c r="CM2" s="66">
        <v>7.8038416000000002</v>
      </c>
      <c r="CN2" s="66">
        <v>2822.5884000000001</v>
      </c>
      <c r="CO2" s="66">
        <v>4882.3095999999996</v>
      </c>
      <c r="CP2" s="66">
        <v>2208.6008000000002</v>
      </c>
      <c r="CQ2" s="66">
        <v>916.64904999999999</v>
      </c>
      <c r="CR2" s="66">
        <v>548.87710000000004</v>
      </c>
      <c r="CS2" s="66">
        <v>596.63750000000005</v>
      </c>
      <c r="CT2" s="66">
        <v>2817.1567</v>
      </c>
      <c r="CU2" s="66">
        <v>1488.1614999999999</v>
      </c>
      <c r="CV2" s="66">
        <v>1935.9722999999999</v>
      </c>
      <c r="CW2" s="66">
        <v>1645.9685999999999</v>
      </c>
      <c r="CX2" s="66">
        <v>647.76570000000004</v>
      </c>
      <c r="CY2" s="66">
        <v>3893.6758</v>
      </c>
      <c r="CZ2" s="66">
        <v>1876.1615999999999</v>
      </c>
      <c r="DA2" s="66">
        <v>4356.3823000000002</v>
      </c>
      <c r="DB2" s="66">
        <v>4572.4650000000001</v>
      </c>
      <c r="DC2" s="66">
        <v>6126.6360000000004</v>
      </c>
      <c r="DD2" s="66">
        <v>9089.6630000000005</v>
      </c>
      <c r="DE2" s="66">
        <v>1655.9940999999999</v>
      </c>
      <c r="DF2" s="66">
        <v>4943.4956000000002</v>
      </c>
      <c r="DG2" s="66">
        <v>2039.1096</v>
      </c>
      <c r="DH2" s="66">
        <v>33.192794999999997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22.467469999999999</v>
      </c>
      <c r="B6">
        <f>BB2</f>
        <v>6.3489776000000004</v>
      </c>
      <c r="C6">
        <f>BC2</f>
        <v>6.5007380000000001</v>
      </c>
      <c r="D6">
        <f>BD2</f>
        <v>9.6148410000000002</v>
      </c>
    </row>
    <row r="7" spans="1:11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14395</v>
      </c>
      <c r="C2" s="57">
        <f ca="1">YEAR(TODAY())-YEAR(B2)+IF(TODAY()&gt;=DATE(YEAR(TODAY()),MONTH(B2),DAY(B2)),0,-1)</f>
        <v>80</v>
      </c>
      <c r="E2" s="53">
        <v>172</v>
      </c>
      <c r="F2" s="54" t="s">
        <v>40</v>
      </c>
      <c r="G2" s="53">
        <v>58.5</v>
      </c>
      <c r="H2" s="52" t="s">
        <v>42</v>
      </c>
      <c r="I2" s="74">
        <f>ROUND(G3/E3^2,1)</f>
        <v>19.8</v>
      </c>
    </row>
    <row r="3" spans="1:9">
      <c r="E3" s="52">
        <f>E2/100</f>
        <v>1.72</v>
      </c>
      <c r="F3" s="52" t="s">
        <v>41</v>
      </c>
      <c r="G3" s="52">
        <f>G2</f>
        <v>58.5</v>
      </c>
      <c r="H3" s="52" t="s">
        <v>42</v>
      </c>
      <c r="I3" s="74"/>
    </row>
    <row r="4" spans="1:9">
      <c r="A4" t="s">
        <v>274</v>
      </c>
    </row>
    <row r="5" spans="1:9">
      <c r="B5" s="61">
        <v>43676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고치경, ID : NCCNO06)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09:47:59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18" sqref="I1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43676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80</v>
      </c>
      <c r="G12" s="100"/>
      <c r="H12" s="100"/>
      <c r="I12" s="100"/>
      <c r="K12" s="142">
        <f>'개인정보 및 신체계측 입력'!E2</f>
        <v>172</v>
      </c>
      <c r="L12" s="143"/>
      <c r="M12" s="136">
        <f>'개인정보 및 신체계측 입력'!G2</f>
        <v>58.5</v>
      </c>
      <c r="N12" s="137"/>
      <c r="O12" s="132" t="s">
        <v>272</v>
      </c>
      <c r="P12" s="129"/>
      <c r="Q12" s="96">
        <f>'개인정보 및 신체계측 입력'!I2</f>
        <v>19.8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고치경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82.266000000000005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4.5949999999999998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13.138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4.9000000000000004</v>
      </c>
      <c r="L72" s="37" t="s">
        <v>54</v>
      </c>
      <c r="M72" s="37">
        <f>ROUND('DRIs DATA'!K8,1)</f>
        <v>15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123.17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160.69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143.1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132.97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68.63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839.2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233.23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2020-02-05T01:21:59Z</dcterms:modified>
</cp:coreProperties>
</file>