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<sst xmlns="http://schemas.openxmlformats.org/spreadsheetml/2006/main" count="692" uniqueCount="339">
  <si>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</si>
  <si>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</si>
  <si>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</si>
  <si>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</si>
  <si>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</si>
  <si>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</si>
  <si>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</si>
  <si>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</si>
  <si>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</si>
  <si>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</si>
  <si>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</si>
  <si>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</si>
  <si>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</si>
  <si>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</si>
  <si>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</si>
  <si>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</si>
  <si>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</si>
  <si>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</si>
  <si>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</si>
  <si>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</si>
  <si>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</si>
  <si>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</si>
  <si>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</si>
  <si>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</si>
  <si>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</si>
  <si>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</si>
  <si>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</si>
  <si>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</si>
  <si>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</si>
  <si>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</si>
  <si>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</si>
  <si>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</si>
  <si>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</si>
  <si>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</si>
  <si>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</si>
  <si>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</si>
  <si>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</si>
  <si>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</si>
  <si>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</si>
  <si>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</si>
  <si>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</si>
  <si>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</si>
  <si>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</si>
  <si>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</si>
  <si>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</si>
  <si>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</si>
  <si>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</si>
  <si>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</si>
  <si>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</si>
  <si>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</si>
  <si>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</si>
  <si>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</si>
  <si>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</si>
  <si>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</si>
  <si>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</si>
  <si>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</si>
  <si>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</si>
  <si>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</si>
  <si>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</si>
  <si>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</si>
  <si>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</si>
  <si>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</si>
  <si>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</si>
  <si>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</si>
  <si>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</si>
  <si>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</si>
  <si>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</si>
  <si>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</si>
  <si>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</si>
  <si>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</si>
  <si>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</si>
  <si>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</si>
  <si>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</si>
  <si>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</si>
  <si>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</si>
  <si>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</si>
  <si>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</si>
  <si>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</si>
  <si>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</si>
  <si>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</si>
  <si>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</si>
  <si>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</si>
  <si>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</si>
  <si>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</si>
  <si>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</si>
  <si>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</si>
  <si>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</si>
  <si>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</si>
  <si>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</si>
  <si>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</si>
  <si>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</si>
  <si>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</si>
  <si>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</si>
  <si>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</si>
  <si>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</si>
  <si>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</si>
  <si>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</si>
  <si>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</si>
  <si>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</si>
  <si>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</si>
  <si>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</si>
  <si>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</si>
  <si>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</si>
  <si>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</si>
  <si>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</si>
  <si>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</si>
  <si>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</si>
  <si>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</si>
  <si>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</si>
  <si>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</si>
  <si>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</si>
  <si>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</si>
  <si>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</si>
  <si>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</si>
  <si>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</si>
  <si>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</si>
  <si>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</si>
  <si>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</si>
  <si>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</si>
  <si>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</si>
  <si>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</si>
  <si>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</si>
  <si>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</si>
  <si>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</si>
  <si>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</si>
  <si>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</si>
  <si>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</si>
  <si>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</si>
  <si>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</si>
  <si>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</si>
  <si>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</si>
  <si>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</si>
  <si>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</si>
  <si>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</si>
  <si>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</si>
  <si>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</si>
  <si>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</si>
  <si>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</si>
  <si>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</si>
  <si>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</si>
  <si>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</si>
  <si>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</si>
  <si>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</si>
  <si>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</si>
  <si>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</si>
  <si>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</si>
  <si>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</si>
  <si>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</si>
  <si>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</si>
  <si>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</si>
  <si>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</si>
  <si>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</si>
  <si>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</si>
  <si>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</si>
  <si>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</si>
  <si>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</si>
  <si>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</si>
  <si>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</si>
  <si>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</si>
  <si>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</si>
  <si>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</si>
  <si>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</si>
  <si>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</si>
  <si>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</si>
  <si>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</si>
  <si>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</si>
  <si>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</si>
  <si>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</si>
  <si>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</si>
  <si>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</si>
  <si>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</si>
  <si>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</si>
  <si>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</si>
  <si>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</si>
  <si>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</si>
  <si>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</si>
  <si>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</si>
  <si>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</si>
  <si>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</si>
  <si>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</si>
  <si>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</si>
  <si>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</si>
  <si>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</si>
  <si>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</si>
  <si>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</si>
  <si>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</si>
  <si>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</si>
  <si>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</si>
  <si>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</si>
  <si>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</si>
  <si>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</si>
  <si>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</si>
  <si>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</si>
  <si>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</si>
  <si>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</si>
  <si>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</si>
  <si>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</si>
  <si>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</si>
  <si>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</si>
  <si>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</si>
  <si>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</si>
  <si>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</si>
  <si>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</si>
  <si>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</si>
  <si>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</si>
  <si>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</si>
  <si>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</si>
  <si>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</si>
  <si>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</si>
  <si>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</si>
  <si>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</si>
  <si>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</si>
  <si>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</si>
  <si>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</si>
  <si>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</si>
  <si>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</si>
  <si>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</si>
  <si>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</si>
  <si>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</si>
  <si>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</si>
  <si>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</si>
  <si>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</si>
  <si>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</si>
  <si>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</si>
  <si>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</si>
  <si>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</si>
  <si>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</si>
  <si>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</si>
  <si>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</si>
  <si>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</si>
  <si>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</si>
  <si>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</si>
  <si>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</si>
  <si>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</si>
  <si>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</si>
  <si>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</si>
  <si>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</si>
  <si>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</si>
  <si>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</si>
  <si>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</si>
  <si>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</si>
  <si>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</si>
  <si>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</si>
  <si>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</si>
  <si>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</si>
  <si>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</si>
  <si>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</si>
  <si>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</si>
  <si>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</si>
  <si>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</si>
  <si>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</si>
  <si>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</si>
  <si>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</si>
  <si>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</si>
  <si>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</si>
  <si>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</si>
  <si>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</si>
  <si>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</si>
  <si>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</si>
  <si>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</si>
  <si>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</si>
  <si>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</si>
  <si>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</si>
  <si>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</si>
  <si>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</si>
  <si>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</si>
  <si>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</si>
  <si>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</si>
  <si>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</si>
  <si>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</si>
  <si>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</si>
  <si>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</si>
  <si>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</si>
  <si>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</si>
  <si>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</si>
  <si>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</si>
  <si>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</si>
  <si>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</si>
  <si>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</si>
  <si>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단백질</t>
    <phoneticPr fontId="1" type="noConversion"/>
  </si>
  <si>
    <t>섭취량</t>
    <phoneticPr fontId="1" type="noConversion"/>
  </si>
  <si>
    <t>평균필요량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</si>
  <si>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</si>
  <si>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</si>
  <si>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</si>
  <si>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</si>
  <si>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</si>
  <si>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</si>
  <si>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</si>
  <si>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</si>
  <si>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다량 무기질</t>
    <phoneticPr fontId="1" type="noConversion"/>
  </si>
  <si>
    <t>마그네슘</t>
    <phoneticPr fontId="1" type="noConversion"/>
  </si>
  <si>
    <t>철</t>
    <phoneticPr fontId="1" type="noConversion"/>
  </si>
  <si>
    <t>구리(ug/일)</t>
    <phoneticPr fontId="1" type="noConversion"/>
  </si>
  <si>
    <t>몰리브덴(ug/일)</t>
    <phoneticPr fontId="1" type="noConversion"/>
  </si>
  <si>
    <t>NCCNO08</t>
  </si>
  <si>
    <t>남선영</t>
  </si>
  <si>
    <t>F</t>
  </si>
  <si>
    <t>(설문지 : FFQ 95문항 설문지, 사용자 : 남선영, ID : NCCNO08)</t>
  </si>
  <si>
    <t>2020년 02월 05일 09:49:49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</si>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</sst>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95.137659999999997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8288"/>
        <c:axId val="83218816"/>
      </c:barChart>
      <c:catAx>
        <c:axId val="541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18816"/>
        <c:crosses val="autoZero"/>
        <c:auto val="1"/>
        <c:lblAlgn val="ctr"/>
        <c:lblOffset val="100"/>
        <c:noMultiLvlLbl val="0"/>
      </c:catAx>
      <c:valAx>
        <c:axId val="8321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2.7639407999999999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322752"/>
        <c:axId val="165324672"/>
      </c:barChart>
      <c:catAx>
        <c:axId val="16532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24672"/>
        <c:crosses val="autoZero"/>
        <c:auto val="1"/>
        <c:lblAlgn val="ctr"/>
        <c:lblOffset val="100"/>
        <c:noMultiLvlLbl val="0"/>
      </c:catAx>
      <c:valAx>
        <c:axId val="16532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3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1.3562727000000001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91808"/>
        <c:axId val="82393344"/>
      </c:barChart>
      <c:catAx>
        <c:axId val="823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93344"/>
        <c:crosses val="autoZero"/>
        <c:auto val="1"/>
        <c:lblAlgn val="ctr"/>
        <c:lblOffset val="100"/>
        <c:noMultiLvlLbl val="0"/>
      </c:catAx>
      <c:valAx>
        <c:axId val="8239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9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1436.5952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19072"/>
        <c:axId val="82420864"/>
      </c:barChart>
      <c:catAx>
        <c:axId val="8241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20864"/>
        <c:crosses val="autoZero"/>
        <c:auto val="1"/>
        <c:lblAlgn val="ctr"/>
        <c:lblOffset val="100"/>
        <c:noMultiLvlLbl val="0"/>
      </c:catAx>
      <c:valAx>
        <c:axId val="8242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3623.2824999999998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34304"/>
        <c:axId val="82440192"/>
      </c:barChart>
      <c:catAx>
        <c:axId val="8243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40192"/>
        <c:crosses val="autoZero"/>
        <c:auto val="1"/>
        <c:lblAlgn val="ctr"/>
        <c:lblOffset val="100"/>
        <c:noMultiLvlLbl val="0"/>
      </c:catAx>
      <c:valAx>
        <c:axId val="824401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79.529120000000006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46912"/>
        <c:axId val="82648448"/>
      </c:barChart>
      <c:catAx>
        <c:axId val="8264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48448"/>
        <c:crosses val="autoZero"/>
        <c:auto val="1"/>
        <c:lblAlgn val="ctr"/>
        <c:lblOffset val="100"/>
        <c:noMultiLvlLbl val="0"/>
      </c:catAx>
      <c:valAx>
        <c:axId val="8264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124.56509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71104"/>
        <c:axId val="82672640"/>
      </c:barChart>
      <c:catAx>
        <c:axId val="826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72640"/>
        <c:crosses val="autoZero"/>
        <c:auto val="1"/>
        <c:lblAlgn val="ctr"/>
        <c:lblOffset val="100"/>
        <c:noMultiLvlLbl val="0"/>
      </c:catAx>
      <c:valAx>
        <c:axId val="826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13.507444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95296"/>
        <c:axId val="82696832"/>
      </c:barChart>
      <c:catAx>
        <c:axId val="826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96832"/>
        <c:crosses val="autoZero"/>
        <c:auto val="1"/>
        <c:lblAlgn val="ctr"/>
        <c:lblOffset val="100"/>
        <c:noMultiLvlLbl val="0"/>
      </c:catAx>
      <c:valAx>
        <c:axId val="8269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1105.9550999999999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12000"/>
        <c:axId val="82913536"/>
      </c:barChart>
      <c:catAx>
        <c:axId val="8291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13536"/>
        <c:crosses val="autoZero"/>
        <c:auto val="1"/>
        <c:lblAlgn val="ctr"/>
        <c:lblOffset val="100"/>
        <c:noMultiLvlLbl val="0"/>
      </c:catAx>
      <c:valAx>
        <c:axId val="82913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0.11438334999999999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28000"/>
        <c:axId val="82929536"/>
      </c:barChart>
      <c:catAx>
        <c:axId val="829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29536"/>
        <c:crosses val="autoZero"/>
        <c:auto val="1"/>
        <c:lblAlgn val="ctr"/>
        <c:lblOffset val="100"/>
        <c:noMultiLvlLbl val="0"/>
      </c:catAx>
      <c:valAx>
        <c:axId val="8292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2.7361520000000001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48096"/>
        <c:axId val="82949632"/>
      </c:barChart>
      <c:catAx>
        <c:axId val="829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49632"/>
        <c:crosses val="autoZero"/>
        <c:auto val="1"/>
        <c:lblAlgn val="ctr"/>
        <c:lblOffset val="100"/>
        <c:noMultiLvlLbl val="0"/>
      </c:catAx>
      <c:valAx>
        <c:axId val="8294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27.709517999999999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07072"/>
        <c:axId val="88708608"/>
      </c:barChart>
      <c:catAx>
        <c:axId val="887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08608"/>
        <c:crosses val="autoZero"/>
        <c:auto val="1"/>
        <c:lblAlgn val="ctr"/>
        <c:lblOffset val="100"/>
        <c:noMultiLvlLbl val="0"/>
      </c:catAx>
      <c:valAx>
        <c:axId val="88708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162.03545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68640"/>
        <c:axId val="83178624"/>
      </c:barChart>
      <c:catAx>
        <c:axId val="831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78624"/>
        <c:crosses val="autoZero"/>
        <c:auto val="1"/>
        <c:lblAlgn val="ctr"/>
        <c:lblOffset val="100"/>
        <c:noMultiLvlLbl val="0"/>
      </c:catAx>
      <c:valAx>
        <c:axId val="8317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109.75649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9120"/>
        <c:axId val="83195008"/>
      </c:barChart>
      <c:catAx>
        <c:axId val="831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95008"/>
        <c:crosses val="autoZero"/>
        <c:auto val="1"/>
        <c:lblAlgn val="ctr"/>
        <c:lblOffset val="100"/>
        <c:noMultiLvlLbl val="0"/>
      </c:catAx>
      <c:valAx>
        <c:axId val="8319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5.8780000000000001</c:v>
                </c:pt>
                <c:pt idx="1">
                  <c:v>23.501999999999999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329792"/>
        <c:axId val="88081152"/>
      </c:barChart>
      <c:catAx>
        <c:axId val="873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81152"/>
        <c:crosses val="autoZero"/>
        <c:auto val="1"/>
        <c:lblAlgn val="ctr"/>
        <c:lblOffset val="100"/>
        <c:noMultiLvlLbl val="0"/>
      </c:catAx>
      <c:valAx>
        <c:axId val="8808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26.614602999999999</c:v>
                </c:pt>
                <c:pt idx="1">
                  <c:v>30.978857000000001</c:v>
                </c:pt>
                <c:pt idx="2">
                  <c:v>30.663305000000001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540.178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15456"/>
        <c:axId val="88121344"/>
      </c:barChart>
      <c:catAx>
        <c:axId val="8811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21344"/>
        <c:crosses val="autoZero"/>
        <c:auto val="1"/>
        <c:lblAlgn val="ctr"/>
        <c:lblOffset val="100"/>
        <c:noMultiLvlLbl val="0"/>
      </c:catAx>
      <c:valAx>
        <c:axId val="88121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26.821715999999999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31456"/>
        <c:axId val="88132992"/>
      </c:barChart>
      <c:catAx>
        <c:axId val="881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32992"/>
        <c:crosses val="autoZero"/>
        <c:auto val="1"/>
        <c:lblAlgn val="ctr"/>
        <c:lblOffset val="100"/>
        <c:noMultiLvlLbl val="0"/>
      </c:catAx>
      <c:valAx>
        <c:axId val="8813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62.484999999999999</c:v>
                </c:pt>
                <c:pt idx="1">
                  <c:v>17.222999999999999</c:v>
                </c:pt>
                <c:pt idx="2">
                  <c:v>20.292999999999999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59360"/>
        <c:axId val="88160896"/>
      </c:barChart>
      <c:catAx>
        <c:axId val="8815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60896"/>
        <c:crosses val="autoZero"/>
        <c:auto val="1"/>
        <c:lblAlgn val="ctr"/>
        <c:lblOffset val="100"/>
        <c:noMultiLvlLbl val="0"/>
      </c:catAx>
      <c:valAx>
        <c:axId val="881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2312.1995000000002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79456"/>
        <c:axId val="88180992"/>
      </c:barChart>
      <c:catAx>
        <c:axId val="8817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992"/>
        <c:crosses val="autoZero"/>
        <c:auto val="1"/>
        <c:lblAlgn val="ctr"/>
        <c:lblOffset val="100"/>
        <c:noMultiLvlLbl val="0"/>
      </c:catAx>
      <c:valAx>
        <c:axId val="8818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107.270645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277376"/>
        <c:axId val="88278912"/>
      </c:barChart>
      <c:catAx>
        <c:axId val="8827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78912"/>
        <c:crosses val="autoZero"/>
        <c:auto val="1"/>
        <c:lblAlgn val="ctr"/>
        <c:lblOffset val="100"/>
        <c:noMultiLvlLbl val="0"/>
      </c:catAx>
      <c:valAx>
        <c:axId val="88278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2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490.59444999999999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12864"/>
        <c:axId val="88614400"/>
      </c:barChart>
      <c:catAx>
        <c:axId val="886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14400"/>
        <c:crosses val="autoZero"/>
        <c:auto val="1"/>
        <c:lblAlgn val="ctr"/>
        <c:lblOffset val="100"/>
        <c:noMultiLvlLbl val="0"/>
      </c:catAx>
      <c:valAx>
        <c:axId val="8861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5.8533897000000001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56448"/>
        <c:axId val="88857984"/>
      </c:barChart>
      <c:catAx>
        <c:axId val="8885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57984"/>
        <c:crosses val="autoZero"/>
        <c:auto val="1"/>
        <c:lblAlgn val="ctr"/>
        <c:lblOffset val="100"/>
        <c:noMultiLvlLbl val="0"/>
      </c:catAx>
      <c:valAx>
        <c:axId val="8885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5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6160.4584999999997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32704"/>
        <c:axId val="88638592"/>
      </c:barChart>
      <c:catAx>
        <c:axId val="886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38592"/>
        <c:crosses val="autoZero"/>
        <c:auto val="1"/>
        <c:lblAlgn val="ctr"/>
        <c:lblOffset val="100"/>
        <c:noMultiLvlLbl val="0"/>
      </c:catAx>
      <c:valAx>
        <c:axId val="8863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16.287427999999998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8704"/>
        <c:axId val="88654592"/>
      </c:barChart>
      <c:catAx>
        <c:axId val="88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54592"/>
        <c:crosses val="autoZero"/>
        <c:auto val="1"/>
        <c:lblAlgn val="ctr"/>
        <c:lblOffset val="100"/>
        <c:noMultiLvlLbl val="0"/>
      </c:catAx>
      <c:valAx>
        <c:axId val="8865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1.9994662000000001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85184"/>
        <c:axId val="88695168"/>
      </c:barChart>
      <c:catAx>
        <c:axId val="8868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95168"/>
        <c:crosses val="autoZero"/>
        <c:auto val="1"/>
        <c:lblAlgn val="ctr"/>
        <c:lblOffset val="100"/>
        <c:noMultiLvlLbl val="0"/>
      </c:catAx>
      <c:valAx>
        <c:axId val="8869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240.81658999999999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146304"/>
        <c:axId val="90148224"/>
      </c:barChart>
      <c:catAx>
        <c:axId val="901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148224"/>
        <c:crosses val="autoZero"/>
        <c:auto val="1"/>
        <c:lblAlgn val="ctr"/>
        <c:lblOffset val="100"/>
        <c:noMultiLvlLbl val="0"/>
      </c:catAx>
      <c:valAx>
        <c:axId val="9014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1.9166110000000001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8768"/>
        <c:axId val="122875904"/>
      </c:barChart>
      <c:catAx>
        <c:axId val="1207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75904"/>
        <c:crosses val="autoZero"/>
        <c:auto val="1"/>
        <c:lblAlgn val="ctr"/>
        <c:lblOffset val="100"/>
        <c:noMultiLvlLbl val="0"/>
      </c:catAx>
      <c:valAx>
        <c:axId val="12287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17.408154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47328"/>
        <c:axId val="132961792"/>
      </c:barChart>
      <c:catAx>
        <c:axId val="1329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61792"/>
        <c:crosses val="autoZero"/>
        <c:auto val="1"/>
        <c:lblAlgn val="ctr"/>
        <c:lblOffset val="100"/>
        <c:noMultiLvlLbl val="0"/>
      </c:catAx>
      <c:valAx>
        <c:axId val="13296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1.9994662000000001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84224"/>
        <c:axId val="133286144"/>
      </c:barChart>
      <c:catAx>
        <c:axId val="1332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86144"/>
        <c:crosses val="autoZero"/>
        <c:auto val="1"/>
        <c:lblAlgn val="ctr"/>
        <c:lblOffset val="100"/>
        <c:noMultiLvlLbl val="0"/>
      </c:catAx>
      <c:valAx>
        <c:axId val="13328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580.07910000000004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81216"/>
        <c:axId val="135482752"/>
      </c:barChart>
      <c:catAx>
        <c:axId val="1354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82752"/>
        <c:crosses val="autoZero"/>
        <c:auto val="1"/>
        <c:lblAlgn val="ctr"/>
        <c:lblOffset val="100"/>
        <c:noMultiLvlLbl val="0"/>
      </c:catAx>
      <c:valAx>
        <c:axId val="13548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8.9242709999999992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0814720"/>
        <c:axId val="150816256"/>
      </c:barChart>
      <c:catAx>
        <c:axId val="1508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816256"/>
        <c:crosses val="autoZero"/>
        <c:auto val="1"/>
        <c:lblAlgn val="ctr"/>
        <c:lblOffset val="100"/>
        <c:noMultiLvlLbl val="0"/>
      </c:catAx>
      <c:valAx>
        <c:axId val="1508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08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남선영, ID : NCCNO08)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09:49:49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2312.1995000000002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95.137659999999997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27.709517999999999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62.484999999999999</v>
      </c>
      <c r="G8" s="60">
        <f>'DRIs DATA 입력'!G8</f>
        <v>17.222999999999999</v>
      </c>
      <c r="H8" s="60">
        <f>'DRIs DATA 입력'!H8</f>
        <v>20.292999999999999</v>
      </c>
      <c r="I8" s="47"/>
      <c r="J8" s="60" t="s">
        <v>217</v>
      </c>
      <c r="K8" s="60">
        <f>'DRIs DATA 입력'!K8</f>
        <v>5.8780000000000001</v>
      </c>
      <c r="L8" s="60">
        <f>'DRIs DATA 입력'!L8</f>
        <v>23.501999999999999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540.178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26.821715999999999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5.8533897000000001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240.81658999999999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107.270645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2.5471680000000001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1.9166110000000001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17.408154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1.9994662000000001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580.07910000000004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8.9242709999999992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2.7639407999999999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1.3562727000000001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490.59444999999999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1436.5952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6160.4584999999997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3623.2824999999998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79.529120000000006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124.56509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16.287427999999998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13.507444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1105.9550999999999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0.11438334999999999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2.7361520000000001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162.03545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109.75649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298</v>
      </c>
      <c r="G1" s="63" t="s">
        <v>277</v>
      </c>
      <c r="H1" s="62" t="s">
        <v>299</v>
      </c>
    </row>
    <row r="3" spans="1:27">
      <c r="A3" s="70" t="s">
        <v>278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9" t="s">
        <v>300</v>
      </c>
      <c r="B4" s="69"/>
      <c r="C4" s="69"/>
      <c r="E4" s="71" t="s">
        <v>301</v>
      </c>
      <c r="F4" s="72"/>
      <c r="G4" s="72"/>
      <c r="H4" s="73"/>
      <c r="J4" s="71" t="s">
        <v>302</v>
      </c>
      <c r="K4" s="72"/>
      <c r="L4" s="73"/>
      <c r="N4" s="69" t="s">
        <v>279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>
      <c r="A5" s="67"/>
      <c r="B5" s="67" t="s">
        <v>304</v>
      </c>
      <c r="C5" s="67" t="s">
        <v>280</v>
      </c>
      <c r="E5" s="67"/>
      <c r="F5" s="67" t="s">
        <v>51</v>
      </c>
      <c r="G5" s="67" t="s">
        <v>305</v>
      </c>
      <c r="H5" s="67" t="s">
        <v>279</v>
      </c>
      <c r="J5" s="67"/>
      <c r="K5" s="67" t="s">
        <v>306</v>
      </c>
      <c r="L5" s="67" t="s">
        <v>307</v>
      </c>
      <c r="N5" s="67"/>
      <c r="O5" s="67" t="s">
        <v>281</v>
      </c>
      <c r="P5" s="67" t="s">
        <v>308</v>
      </c>
      <c r="Q5" s="67" t="s">
        <v>309</v>
      </c>
      <c r="R5" s="67" t="s">
        <v>310</v>
      </c>
      <c r="S5" s="67" t="s">
        <v>280</v>
      </c>
      <c r="U5" s="67"/>
      <c r="V5" s="67" t="s">
        <v>281</v>
      </c>
      <c r="W5" s="67" t="s">
        <v>308</v>
      </c>
      <c r="X5" s="67" t="s">
        <v>309</v>
      </c>
      <c r="Y5" s="67" t="s">
        <v>310</v>
      </c>
      <c r="Z5" s="67" t="s">
        <v>280</v>
      </c>
    </row>
    <row r="6" spans="1:27">
      <c r="A6" s="67" t="s">
        <v>300</v>
      </c>
      <c r="B6" s="67">
        <v>1800</v>
      </c>
      <c r="C6" s="67">
        <v>2312.1995000000002</v>
      </c>
      <c r="E6" s="67" t="s">
        <v>282</v>
      </c>
      <c r="F6" s="67">
        <v>55</v>
      </c>
      <c r="G6" s="67">
        <v>15</v>
      </c>
      <c r="H6" s="67">
        <v>7</v>
      </c>
      <c r="J6" s="67" t="s">
        <v>282</v>
      </c>
      <c r="K6" s="67">
        <v>0.1</v>
      </c>
      <c r="L6" s="67">
        <v>4</v>
      </c>
      <c r="N6" s="67" t="s">
        <v>311</v>
      </c>
      <c r="O6" s="67">
        <v>40</v>
      </c>
      <c r="P6" s="67">
        <v>50</v>
      </c>
      <c r="Q6" s="67">
        <v>0</v>
      </c>
      <c r="R6" s="67">
        <v>0</v>
      </c>
      <c r="S6" s="67">
        <v>95.137659999999997</v>
      </c>
      <c r="U6" s="67" t="s">
        <v>312</v>
      </c>
      <c r="V6" s="67">
        <v>0</v>
      </c>
      <c r="W6" s="67">
        <v>0</v>
      </c>
      <c r="X6" s="67">
        <v>20</v>
      </c>
      <c r="Y6" s="67">
        <v>0</v>
      </c>
      <c r="Z6" s="67">
        <v>27.709517999999999</v>
      </c>
    </row>
    <row r="7" spans="1:27">
      <c r="E7" s="67" t="s">
        <v>283</v>
      </c>
      <c r="F7" s="67">
        <v>65</v>
      </c>
      <c r="G7" s="67">
        <v>30</v>
      </c>
      <c r="H7" s="67">
        <v>20</v>
      </c>
      <c r="J7" s="67" t="s">
        <v>283</v>
      </c>
      <c r="K7" s="67">
        <v>1</v>
      </c>
      <c r="L7" s="67">
        <v>10</v>
      </c>
    </row>
    <row r="8" spans="1:27">
      <c r="E8" s="67" t="s">
        <v>284</v>
      </c>
      <c r="F8" s="67">
        <v>62.484999999999999</v>
      </c>
      <c r="G8" s="67">
        <v>17.222999999999999</v>
      </c>
      <c r="H8" s="67">
        <v>20.292999999999999</v>
      </c>
      <c r="J8" s="67" t="s">
        <v>284</v>
      </c>
      <c r="K8" s="67">
        <v>5.8780000000000001</v>
      </c>
      <c r="L8" s="67">
        <v>23.501999999999999</v>
      </c>
    </row>
    <row r="13" spans="1:27">
      <c r="A13" s="68" t="s">
        <v>285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313</v>
      </c>
      <c r="B14" s="69"/>
      <c r="C14" s="69"/>
      <c r="D14" s="69"/>
      <c r="E14" s="69"/>
      <c r="F14" s="69"/>
      <c r="H14" s="69" t="s">
        <v>286</v>
      </c>
      <c r="I14" s="69"/>
      <c r="J14" s="69"/>
      <c r="K14" s="69"/>
      <c r="L14" s="69"/>
      <c r="M14" s="69"/>
      <c r="O14" s="69" t="s">
        <v>314</v>
      </c>
      <c r="P14" s="69"/>
      <c r="Q14" s="69"/>
      <c r="R14" s="69"/>
      <c r="S14" s="69"/>
      <c r="T14" s="69"/>
      <c r="V14" s="69" t="s">
        <v>315</v>
      </c>
      <c r="W14" s="69"/>
      <c r="X14" s="69"/>
      <c r="Y14" s="69"/>
      <c r="Z14" s="69"/>
      <c r="AA14" s="69"/>
    </row>
    <row r="15" spans="1:27">
      <c r="A15" s="67"/>
      <c r="B15" s="67" t="s">
        <v>281</v>
      </c>
      <c r="C15" s="67" t="s">
        <v>308</v>
      </c>
      <c r="D15" s="67" t="s">
        <v>309</v>
      </c>
      <c r="E15" s="67" t="s">
        <v>310</v>
      </c>
      <c r="F15" s="67" t="s">
        <v>280</v>
      </c>
      <c r="H15" s="67"/>
      <c r="I15" s="67" t="s">
        <v>281</v>
      </c>
      <c r="J15" s="67" t="s">
        <v>308</v>
      </c>
      <c r="K15" s="67" t="s">
        <v>309</v>
      </c>
      <c r="L15" s="67" t="s">
        <v>310</v>
      </c>
      <c r="M15" s="67" t="s">
        <v>280</v>
      </c>
      <c r="O15" s="67"/>
      <c r="P15" s="67" t="s">
        <v>281</v>
      </c>
      <c r="Q15" s="67" t="s">
        <v>308</v>
      </c>
      <c r="R15" s="67" t="s">
        <v>309</v>
      </c>
      <c r="S15" s="67" t="s">
        <v>310</v>
      </c>
      <c r="T15" s="67" t="s">
        <v>280</v>
      </c>
      <c r="V15" s="67"/>
      <c r="W15" s="67" t="s">
        <v>281</v>
      </c>
      <c r="X15" s="67" t="s">
        <v>308</v>
      </c>
      <c r="Y15" s="67" t="s">
        <v>309</v>
      </c>
      <c r="Z15" s="67" t="s">
        <v>310</v>
      </c>
      <c r="AA15" s="67" t="s">
        <v>280</v>
      </c>
    </row>
    <row r="16" spans="1:27">
      <c r="A16" s="67" t="s">
        <v>316</v>
      </c>
      <c r="B16" s="67">
        <v>430</v>
      </c>
      <c r="C16" s="67">
        <v>600</v>
      </c>
      <c r="D16" s="67">
        <v>0</v>
      </c>
      <c r="E16" s="67">
        <v>3000</v>
      </c>
      <c r="F16" s="67">
        <v>540.178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26.821715999999999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5.8533897000000001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240.81658999999999</v>
      </c>
    </row>
    <row r="23" spans="1:62">
      <c r="A23" s="68" t="s">
        <v>317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287</v>
      </c>
      <c r="B24" s="69"/>
      <c r="C24" s="69"/>
      <c r="D24" s="69"/>
      <c r="E24" s="69"/>
      <c r="F24" s="69"/>
      <c r="H24" s="69" t="s">
        <v>318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288</v>
      </c>
      <c r="W24" s="69"/>
      <c r="X24" s="69"/>
      <c r="Y24" s="69"/>
      <c r="Z24" s="69"/>
      <c r="AA24" s="69"/>
      <c r="AC24" s="69" t="s">
        <v>289</v>
      </c>
      <c r="AD24" s="69"/>
      <c r="AE24" s="69"/>
      <c r="AF24" s="69"/>
      <c r="AG24" s="69"/>
      <c r="AH24" s="69"/>
      <c r="AJ24" s="69" t="s">
        <v>320</v>
      </c>
      <c r="AK24" s="69"/>
      <c r="AL24" s="69"/>
      <c r="AM24" s="69"/>
      <c r="AN24" s="69"/>
      <c r="AO24" s="69"/>
      <c r="AQ24" s="69" t="s">
        <v>321</v>
      </c>
      <c r="AR24" s="69"/>
      <c r="AS24" s="69"/>
      <c r="AT24" s="69"/>
      <c r="AU24" s="69"/>
      <c r="AV24" s="69"/>
      <c r="AX24" s="69" t="s">
        <v>322</v>
      </c>
      <c r="AY24" s="69"/>
      <c r="AZ24" s="69"/>
      <c r="BA24" s="69"/>
      <c r="BB24" s="69"/>
      <c r="BC24" s="69"/>
      <c r="BE24" s="69" t="s">
        <v>323</v>
      </c>
      <c r="BF24" s="69"/>
      <c r="BG24" s="69"/>
      <c r="BH24" s="69"/>
      <c r="BI24" s="69"/>
      <c r="BJ24" s="69"/>
    </row>
    <row r="25" spans="1:62">
      <c r="A25" s="67"/>
      <c r="B25" s="67" t="s">
        <v>281</v>
      </c>
      <c r="C25" s="67" t="s">
        <v>308</v>
      </c>
      <c r="D25" s="67" t="s">
        <v>309</v>
      </c>
      <c r="E25" s="67" t="s">
        <v>310</v>
      </c>
      <c r="F25" s="67" t="s">
        <v>280</v>
      </c>
      <c r="H25" s="67"/>
      <c r="I25" s="67" t="s">
        <v>281</v>
      </c>
      <c r="J25" s="67" t="s">
        <v>308</v>
      </c>
      <c r="K25" s="67" t="s">
        <v>309</v>
      </c>
      <c r="L25" s="67" t="s">
        <v>310</v>
      </c>
      <c r="M25" s="67" t="s">
        <v>280</v>
      </c>
      <c r="O25" s="67"/>
      <c r="P25" s="67" t="s">
        <v>281</v>
      </c>
      <c r="Q25" s="67" t="s">
        <v>308</v>
      </c>
      <c r="R25" s="67" t="s">
        <v>309</v>
      </c>
      <c r="S25" s="67" t="s">
        <v>310</v>
      </c>
      <c r="T25" s="67" t="s">
        <v>280</v>
      </c>
      <c r="V25" s="67"/>
      <c r="W25" s="67" t="s">
        <v>281</v>
      </c>
      <c r="X25" s="67" t="s">
        <v>308</v>
      </c>
      <c r="Y25" s="67" t="s">
        <v>309</v>
      </c>
      <c r="Z25" s="67" t="s">
        <v>310</v>
      </c>
      <c r="AA25" s="67" t="s">
        <v>280</v>
      </c>
      <c r="AC25" s="67"/>
      <c r="AD25" s="67" t="s">
        <v>281</v>
      </c>
      <c r="AE25" s="67" t="s">
        <v>308</v>
      </c>
      <c r="AF25" s="67" t="s">
        <v>309</v>
      </c>
      <c r="AG25" s="67" t="s">
        <v>310</v>
      </c>
      <c r="AH25" s="67" t="s">
        <v>280</v>
      </c>
      <c r="AJ25" s="67"/>
      <c r="AK25" s="67" t="s">
        <v>281</v>
      </c>
      <c r="AL25" s="67" t="s">
        <v>308</v>
      </c>
      <c r="AM25" s="67" t="s">
        <v>309</v>
      </c>
      <c r="AN25" s="67" t="s">
        <v>310</v>
      </c>
      <c r="AO25" s="67" t="s">
        <v>280</v>
      </c>
      <c r="AQ25" s="67"/>
      <c r="AR25" s="67" t="s">
        <v>281</v>
      </c>
      <c r="AS25" s="67" t="s">
        <v>308</v>
      </c>
      <c r="AT25" s="67" t="s">
        <v>309</v>
      </c>
      <c r="AU25" s="67" t="s">
        <v>310</v>
      </c>
      <c r="AV25" s="67" t="s">
        <v>280</v>
      </c>
      <c r="AX25" s="67"/>
      <c r="AY25" s="67" t="s">
        <v>281</v>
      </c>
      <c r="AZ25" s="67" t="s">
        <v>308</v>
      </c>
      <c r="BA25" s="67" t="s">
        <v>309</v>
      </c>
      <c r="BB25" s="67" t="s">
        <v>310</v>
      </c>
      <c r="BC25" s="67" t="s">
        <v>280</v>
      </c>
      <c r="BE25" s="67"/>
      <c r="BF25" s="67" t="s">
        <v>281</v>
      </c>
      <c r="BG25" s="67" t="s">
        <v>308</v>
      </c>
      <c r="BH25" s="67" t="s">
        <v>309</v>
      </c>
      <c r="BI25" s="67" t="s">
        <v>310</v>
      </c>
      <c r="BJ25" s="67" t="s">
        <v>280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107.270645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2.5471680000000001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1.9166110000000001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17.408154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1.9994662000000001</v>
      </c>
      <c r="AJ26" s="67" t="s">
        <v>324</v>
      </c>
      <c r="AK26" s="67">
        <v>320</v>
      </c>
      <c r="AL26" s="67">
        <v>400</v>
      </c>
      <c r="AM26" s="67">
        <v>0</v>
      </c>
      <c r="AN26" s="67">
        <v>1000</v>
      </c>
      <c r="AO26" s="67">
        <v>580.07910000000004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8.9242709999999992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2.7639407999999999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1.3562727000000001</v>
      </c>
    </row>
    <row r="33" spans="1:68">
      <c r="A33" s="68" t="s">
        <v>290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9" t="s">
        <v>178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326</v>
      </c>
      <c r="P34" s="69"/>
      <c r="Q34" s="69"/>
      <c r="R34" s="69"/>
      <c r="S34" s="69"/>
      <c r="T34" s="69"/>
      <c r="V34" s="69" t="s">
        <v>327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291</v>
      </c>
      <c r="AK34" s="69"/>
      <c r="AL34" s="69"/>
      <c r="AM34" s="69"/>
      <c r="AN34" s="69"/>
      <c r="AO34" s="69"/>
    </row>
    <row r="35" spans="1:68">
      <c r="A35" s="67"/>
      <c r="B35" s="67" t="s">
        <v>281</v>
      </c>
      <c r="C35" s="67" t="s">
        <v>308</v>
      </c>
      <c r="D35" s="67" t="s">
        <v>309</v>
      </c>
      <c r="E35" s="67" t="s">
        <v>310</v>
      </c>
      <c r="F35" s="67" t="s">
        <v>280</v>
      </c>
      <c r="H35" s="67"/>
      <c r="I35" s="67" t="s">
        <v>281</v>
      </c>
      <c r="J35" s="67" t="s">
        <v>308</v>
      </c>
      <c r="K35" s="67" t="s">
        <v>309</v>
      </c>
      <c r="L35" s="67" t="s">
        <v>310</v>
      </c>
      <c r="M35" s="67" t="s">
        <v>280</v>
      </c>
      <c r="O35" s="67"/>
      <c r="P35" s="67" t="s">
        <v>281</v>
      </c>
      <c r="Q35" s="67" t="s">
        <v>308</v>
      </c>
      <c r="R35" s="67" t="s">
        <v>309</v>
      </c>
      <c r="S35" s="67" t="s">
        <v>310</v>
      </c>
      <c r="T35" s="67" t="s">
        <v>280</v>
      </c>
      <c r="V35" s="67"/>
      <c r="W35" s="67" t="s">
        <v>281</v>
      </c>
      <c r="X35" s="67" t="s">
        <v>308</v>
      </c>
      <c r="Y35" s="67" t="s">
        <v>309</v>
      </c>
      <c r="Z35" s="67" t="s">
        <v>310</v>
      </c>
      <c r="AA35" s="67" t="s">
        <v>280</v>
      </c>
      <c r="AC35" s="67"/>
      <c r="AD35" s="67" t="s">
        <v>281</v>
      </c>
      <c r="AE35" s="67" t="s">
        <v>308</v>
      </c>
      <c r="AF35" s="67" t="s">
        <v>309</v>
      </c>
      <c r="AG35" s="67" t="s">
        <v>310</v>
      </c>
      <c r="AH35" s="67" t="s">
        <v>280</v>
      </c>
      <c r="AJ35" s="67"/>
      <c r="AK35" s="67" t="s">
        <v>281</v>
      </c>
      <c r="AL35" s="67" t="s">
        <v>308</v>
      </c>
      <c r="AM35" s="67" t="s">
        <v>309</v>
      </c>
      <c r="AN35" s="67" t="s">
        <v>310</v>
      </c>
      <c r="AO35" s="67" t="s">
        <v>280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490.59444999999999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1436.5952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6160.4584999999997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3623.2824999999998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79.529120000000006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124.56509</v>
      </c>
    </row>
    <row r="43" spans="1:68">
      <c r="A43" s="68" t="s">
        <v>329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292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>
      <c r="A45" s="67"/>
      <c r="B45" s="67" t="s">
        <v>281</v>
      </c>
      <c r="C45" s="67" t="s">
        <v>308</v>
      </c>
      <c r="D45" s="67" t="s">
        <v>309</v>
      </c>
      <c r="E45" s="67" t="s">
        <v>310</v>
      </c>
      <c r="F45" s="67" t="s">
        <v>280</v>
      </c>
      <c r="H45" s="67"/>
      <c r="I45" s="67" t="s">
        <v>281</v>
      </c>
      <c r="J45" s="67" t="s">
        <v>308</v>
      </c>
      <c r="K45" s="67" t="s">
        <v>309</v>
      </c>
      <c r="L45" s="67" t="s">
        <v>310</v>
      </c>
      <c r="M45" s="67" t="s">
        <v>280</v>
      </c>
      <c r="O45" s="67"/>
      <c r="P45" s="67" t="s">
        <v>281</v>
      </c>
      <c r="Q45" s="67" t="s">
        <v>308</v>
      </c>
      <c r="R45" s="67" t="s">
        <v>309</v>
      </c>
      <c r="S45" s="67" t="s">
        <v>310</v>
      </c>
      <c r="T45" s="67" t="s">
        <v>280</v>
      </c>
      <c r="V45" s="67"/>
      <c r="W45" s="67" t="s">
        <v>281</v>
      </c>
      <c r="X45" s="67" t="s">
        <v>308</v>
      </c>
      <c r="Y45" s="67" t="s">
        <v>309</v>
      </c>
      <c r="Z45" s="67" t="s">
        <v>310</v>
      </c>
      <c r="AA45" s="67" t="s">
        <v>280</v>
      </c>
      <c r="AC45" s="67"/>
      <c r="AD45" s="67" t="s">
        <v>281</v>
      </c>
      <c r="AE45" s="67" t="s">
        <v>308</v>
      </c>
      <c r="AF45" s="67" t="s">
        <v>309</v>
      </c>
      <c r="AG45" s="67" t="s">
        <v>310</v>
      </c>
      <c r="AH45" s="67" t="s">
        <v>280</v>
      </c>
      <c r="AJ45" s="67"/>
      <c r="AK45" s="67" t="s">
        <v>281</v>
      </c>
      <c r="AL45" s="67" t="s">
        <v>308</v>
      </c>
      <c r="AM45" s="67" t="s">
        <v>309</v>
      </c>
      <c r="AN45" s="67" t="s">
        <v>310</v>
      </c>
      <c r="AO45" s="67" t="s">
        <v>280</v>
      </c>
      <c r="AQ45" s="67"/>
      <c r="AR45" s="67" t="s">
        <v>281</v>
      </c>
      <c r="AS45" s="67" t="s">
        <v>308</v>
      </c>
      <c r="AT45" s="67" t="s">
        <v>309</v>
      </c>
      <c r="AU45" s="67" t="s">
        <v>310</v>
      </c>
      <c r="AV45" s="67" t="s">
        <v>280</v>
      </c>
      <c r="AX45" s="67"/>
      <c r="AY45" s="67" t="s">
        <v>281</v>
      </c>
      <c r="AZ45" s="67" t="s">
        <v>308</v>
      </c>
      <c r="BA45" s="67" t="s">
        <v>309</v>
      </c>
      <c r="BB45" s="67" t="s">
        <v>310</v>
      </c>
      <c r="BC45" s="67" t="s">
        <v>280</v>
      </c>
      <c r="BE45" s="67"/>
      <c r="BF45" s="67" t="s">
        <v>281</v>
      </c>
      <c r="BG45" s="67" t="s">
        <v>308</v>
      </c>
      <c r="BH45" s="67" t="s">
        <v>309</v>
      </c>
      <c r="BI45" s="67" t="s">
        <v>310</v>
      </c>
      <c r="BJ45" s="67" t="s">
        <v>280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16.287427999999998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13.507444</v>
      </c>
      <c r="O46" s="67" t="s">
        <v>293</v>
      </c>
      <c r="P46" s="67">
        <v>600</v>
      </c>
      <c r="Q46" s="67">
        <v>800</v>
      </c>
      <c r="R46" s="67">
        <v>0</v>
      </c>
      <c r="S46" s="67">
        <v>10000</v>
      </c>
      <c r="T46" s="67">
        <v>1105.9550999999999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0.11438334999999999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2.7361520000000001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162.03545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109.75649</v>
      </c>
      <c r="AX46" s="67" t="s">
        <v>294</v>
      </c>
      <c r="AY46" s="67"/>
      <c r="AZ46" s="67"/>
      <c r="BA46" s="67"/>
      <c r="BB46" s="67"/>
      <c r="BC46" s="67"/>
      <c r="BE46" s="67" t="s">
        <v>338</v>
      </c>
      <c r="BF46" s="67"/>
      <c r="BG46" s="67"/>
      <c r="BH46" s="67"/>
      <c r="BI46" s="67"/>
      <c r="BJ46" s="67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7" sqref="H37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295</v>
      </c>
      <c r="B2" s="66" t="s">
        <v>296</v>
      </c>
      <c r="C2" s="66" t="s">
        <v>297</v>
      </c>
      <c r="D2" s="66">
        <v>50</v>
      </c>
      <c r="E2" s="66">
        <v>2312.1995000000002</v>
      </c>
      <c r="F2" s="66">
        <v>292.94695999999999</v>
      </c>
      <c r="G2" s="66">
        <v>80.744720000000001</v>
      </c>
      <c r="H2" s="66">
        <v>34.425995</v>
      </c>
      <c r="I2" s="66">
        <v>46.318719999999999</v>
      </c>
      <c r="J2" s="66">
        <v>95.137659999999997</v>
      </c>
      <c r="K2" s="66">
        <v>39.828045000000003</v>
      </c>
      <c r="L2" s="66">
        <v>55.309612000000001</v>
      </c>
      <c r="M2" s="66">
        <v>27.709517999999999</v>
      </c>
      <c r="N2" s="66">
        <v>2.6567750000000001</v>
      </c>
      <c r="O2" s="66">
        <v>15.5755005</v>
      </c>
      <c r="P2" s="66">
        <v>997.09265000000005</v>
      </c>
      <c r="Q2" s="66">
        <v>27.888515000000002</v>
      </c>
      <c r="R2" s="66">
        <v>540.178</v>
      </c>
      <c r="S2" s="66">
        <v>110.08653</v>
      </c>
      <c r="T2" s="66">
        <v>5161.0977000000003</v>
      </c>
      <c r="U2" s="66">
        <v>5.8533897000000001</v>
      </c>
      <c r="V2" s="66">
        <v>26.821715999999999</v>
      </c>
      <c r="W2" s="66">
        <v>240.81658999999999</v>
      </c>
      <c r="X2" s="66">
        <v>107.270645</v>
      </c>
      <c r="Y2" s="66">
        <v>2.5471680000000001</v>
      </c>
      <c r="Z2" s="66">
        <v>1.9166110000000001</v>
      </c>
      <c r="AA2" s="66">
        <v>17.408154</v>
      </c>
      <c r="AB2" s="66">
        <v>1.9994662000000001</v>
      </c>
      <c r="AC2" s="66">
        <v>580.07910000000004</v>
      </c>
      <c r="AD2" s="66">
        <v>8.9242709999999992</v>
      </c>
      <c r="AE2" s="66">
        <v>2.7639407999999999</v>
      </c>
      <c r="AF2" s="66">
        <v>1.3562727000000001</v>
      </c>
      <c r="AG2" s="66">
        <v>490.59444999999999</v>
      </c>
      <c r="AH2" s="66">
        <v>337.65879999999999</v>
      </c>
      <c r="AI2" s="66">
        <v>152.93565000000001</v>
      </c>
      <c r="AJ2" s="66">
        <v>1436.5952</v>
      </c>
      <c r="AK2" s="66">
        <v>6160.4584999999997</v>
      </c>
      <c r="AL2" s="66">
        <v>79.529120000000006</v>
      </c>
      <c r="AM2" s="66">
        <v>3623.2824999999998</v>
      </c>
      <c r="AN2" s="66">
        <v>124.56509</v>
      </c>
      <c r="AO2" s="66">
        <v>16.287427999999998</v>
      </c>
      <c r="AP2" s="66">
        <v>10.993429000000001</v>
      </c>
      <c r="AQ2" s="66">
        <v>5.2939981999999999</v>
      </c>
      <c r="AR2" s="66">
        <v>13.507444</v>
      </c>
      <c r="AS2" s="66">
        <v>1105.9550999999999</v>
      </c>
      <c r="AT2" s="66">
        <v>0.11438334999999999</v>
      </c>
      <c r="AU2" s="66">
        <v>2.7361520000000001</v>
      </c>
      <c r="AV2" s="66">
        <v>162.03545</v>
      </c>
      <c r="AW2" s="66">
        <v>109.75649</v>
      </c>
      <c r="AX2" s="66">
        <v>7.9192219999999994E-2</v>
      </c>
      <c r="AY2" s="66">
        <v>2.6196408</v>
      </c>
      <c r="AZ2" s="66">
        <v>463.92025999999998</v>
      </c>
      <c r="BA2" s="66">
        <v>88.275549999999996</v>
      </c>
      <c r="BB2" s="66">
        <v>26.614602999999999</v>
      </c>
      <c r="BC2" s="66">
        <v>30.978857000000001</v>
      </c>
      <c r="BD2" s="66">
        <v>30.663305000000001</v>
      </c>
      <c r="BE2" s="66">
        <v>2.0065436000000001</v>
      </c>
      <c r="BF2" s="66">
        <v>12.886079000000001</v>
      </c>
      <c r="BG2" s="66">
        <v>4.5795576000000001E-4</v>
      </c>
      <c r="BH2" s="66">
        <v>2.6952744999999998E-3</v>
      </c>
      <c r="BI2" s="66">
        <v>2.5130094000000002E-3</v>
      </c>
      <c r="BJ2" s="66">
        <v>8.1890060000000001E-2</v>
      </c>
      <c r="BK2" s="66">
        <v>3.5227366999999997E-5</v>
      </c>
      <c r="BL2" s="66">
        <v>0.23535854</v>
      </c>
      <c r="BM2" s="66">
        <v>3.2667603000000001</v>
      </c>
      <c r="BN2" s="66">
        <v>1.0376493</v>
      </c>
      <c r="BO2" s="66">
        <v>69.362755000000007</v>
      </c>
      <c r="BP2" s="66">
        <v>9.647513</v>
      </c>
      <c r="BQ2" s="66">
        <v>22.039888000000001</v>
      </c>
      <c r="BR2" s="66">
        <v>86.03443</v>
      </c>
      <c r="BS2" s="66">
        <v>58.298904</v>
      </c>
      <c r="BT2" s="66">
        <v>11.577805</v>
      </c>
      <c r="BU2" s="66">
        <v>0.11876647</v>
      </c>
      <c r="BV2" s="66">
        <v>3.7313946000000001E-2</v>
      </c>
      <c r="BW2" s="66">
        <v>0.78263859999999996</v>
      </c>
      <c r="BX2" s="66">
        <v>1.5991108000000001</v>
      </c>
      <c r="BY2" s="66">
        <v>0.33515102000000002</v>
      </c>
      <c r="BZ2" s="66">
        <v>8.5616499999999999E-4</v>
      </c>
      <c r="CA2" s="66">
        <v>1.3824173</v>
      </c>
      <c r="CB2" s="66">
        <v>2.3477785000000001E-2</v>
      </c>
      <c r="CC2" s="66">
        <v>0.34640247000000002</v>
      </c>
      <c r="CD2" s="66">
        <v>1.6265147</v>
      </c>
      <c r="CE2" s="66">
        <v>0.11194569</v>
      </c>
      <c r="CF2" s="66">
        <v>0.17611493</v>
      </c>
      <c r="CG2" s="66">
        <v>4.9500000000000003E-7</v>
      </c>
      <c r="CH2" s="66">
        <v>5.7677871999999998E-2</v>
      </c>
      <c r="CI2" s="66">
        <v>1.5350765000000001E-2</v>
      </c>
      <c r="CJ2" s="66">
        <v>3.4046397000000002</v>
      </c>
      <c r="CK2" s="66">
        <v>2.8692684999999999E-2</v>
      </c>
      <c r="CL2" s="66">
        <v>1.4376062000000001</v>
      </c>
      <c r="CM2" s="66">
        <v>3.5342357</v>
      </c>
      <c r="CN2" s="66">
        <v>3508.0156000000002</v>
      </c>
      <c r="CO2" s="66">
        <v>6242.3879999999999</v>
      </c>
      <c r="CP2" s="66">
        <v>4571.7489999999998</v>
      </c>
      <c r="CQ2" s="66">
        <v>1190.1047000000001</v>
      </c>
      <c r="CR2" s="66">
        <v>718.16016000000002</v>
      </c>
      <c r="CS2" s="66">
        <v>502.79498000000001</v>
      </c>
      <c r="CT2" s="66">
        <v>3676.9850000000001</v>
      </c>
      <c r="CU2" s="66">
        <v>2438.7031000000002</v>
      </c>
      <c r="CV2" s="66">
        <v>1617.4249</v>
      </c>
      <c r="CW2" s="66">
        <v>2853.6161999999999</v>
      </c>
      <c r="CX2" s="66">
        <v>862.35943999999995</v>
      </c>
      <c r="CY2" s="66">
        <v>4090.3852999999999</v>
      </c>
      <c r="CZ2" s="66">
        <v>2406.4866000000002</v>
      </c>
      <c r="DA2" s="66">
        <v>6117.6850000000004</v>
      </c>
      <c r="DB2" s="66">
        <v>5208.232</v>
      </c>
      <c r="DC2" s="66">
        <v>9043.3760000000002</v>
      </c>
      <c r="DD2" s="66">
        <v>14417.877</v>
      </c>
      <c r="DE2" s="66">
        <v>4184.3159999999998</v>
      </c>
      <c r="DF2" s="66">
        <v>5409.6329999999998</v>
      </c>
      <c r="DG2" s="66">
        <v>3393.3062</v>
      </c>
      <c r="DH2" s="66">
        <v>90.571380000000005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88.275549999999996</v>
      </c>
      <c r="B6">
        <f>BB2</f>
        <v>26.614602999999999</v>
      </c>
      <c r="C6">
        <f>BC2</f>
        <v>30.978857000000001</v>
      </c>
      <c r="D6">
        <f>BD2</f>
        <v>30.663305000000001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25306</v>
      </c>
      <c r="C2" s="57">
        <f ca="1">YEAR(TODAY())-YEAR(B2)+IF(TODAY()&gt;=DATE(YEAR(TODAY()),MONTH(B2),DAY(B2)),0,-1)</f>
        <v>50</v>
      </c>
      <c r="E2" s="53">
        <v>161.30000000000001</v>
      </c>
      <c r="F2" s="54" t="s">
        <v>40</v>
      </c>
      <c r="G2" s="53">
        <v>58.3</v>
      </c>
      <c r="H2" s="52" t="s">
        <v>42</v>
      </c>
      <c r="I2" s="74">
        <f>ROUND(G3/E3^2,1)</f>
        <v>22.4</v>
      </c>
    </row>
    <row r="3" spans="1:9">
      <c r="E3" s="52">
        <f>E2/100</f>
        <v>1.6130000000000002</v>
      </c>
      <c r="F3" s="52" t="s">
        <v>41</v>
      </c>
      <c r="G3" s="52">
        <f>G2</f>
        <v>58.3</v>
      </c>
      <c r="H3" s="52" t="s">
        <v>42</v>
      </c>
      <c r="I3" s="74"/>
    </row>
    <row r="4" spans="1:9">
      <c r="A4" t="s">
        <v>274</v>
      </c>
    </row>
    <row r="5" spans="1:9">
      <c r="B5" s="61">
        <v>43677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I23" sqref="I23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남선영, ID : NCCNO08)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09:49:49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K17" sqref="K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43677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42">
        <f>'개인정보 및 신체계측 입력'!E2</f>
        <v>161.30000000000001</v>
      </c>
      <c r="L12" s="143"/>
      <c r="M12" s="136">
        <f>'개인정보 및 신체계측 입력'!G2</f>
        <v>58.3</v>
      </c>
      <c r="N12" s="137"/>
      <c r="O12" s="132" t="s">
        <v>272</v>
      </c>
      <c r="P12" s="129"/>
      <c r="Q12" s="96">
        <f>'개인정보 및 신체계측 입력'!I2</f>
        <v>22.4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남선영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62.484999999999999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17.222999999999999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20.292999999999999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23.5</v>
      </c>
      <c r="L72" s="37" t="s">
        <v>54</v>
      </c>
      <c r="M72" s="37">
        <f>ROUND('DRIs DATA'!K8,1)</f>
        <v>5.9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72.02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223.51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107.27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133.30000000000001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61.32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410.7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162.87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2020-02-05T01:27:55Z</cp:lastPrinted>
  <dcterms:created xsi:type="dcterms:W3CDTF">2015-06-13T08:19:18Z</dcterms:created>
  <dcterms:modified xsi:type="dcterms:W3CDTF">2020-02-05T01:27:57Z</dcterms:modified>
</cp:coreProperties>
</file>