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70" windowWidth="17820" windowHeight="1227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<sst xmlns="http://schemas.openxmlformats.org/spreadsheetml/2006/main" count="692" uniqueCount="341">
  <si>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</si>
  <si>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</si>
  <si>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</si>
  <si>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</si>
  <si>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</si>
  <si>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</si>
  <si>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</si>
  <si>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</si>
  <si>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</si>
  <si>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</si>
  <si>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</si>
  <si>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</si>
  <si>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</si>
  <si>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</si>
  <si>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</si>
  <si>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</si>
  <si>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</si>
  <si>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</si>
  <si>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</si>
  <si>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</si>
  <si>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</si>
  <si>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</si>
  <si>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</si>
  <si>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</si>
  <si>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</si>
  <si>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</si>
  <si>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</si>
  <si>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</si>
  <si>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</si>
  <si>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</si>
  <si>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</si>
  <si>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</si>
  <si>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</si>
  <si>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</si>
  <si>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</si>
  <si>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</si>
  <si>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</si>
  <si>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</si>
  <si>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</si>
  <si>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</si>
  <si>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</si>
  <si>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</si>
  <si>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</si>
  <si>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</si>
  <si>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</si>
  <si>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</si>
  <si>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</si>
  <si>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</si>
  <si>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</si>
  <si>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</si>
  <si>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</si>
  <si>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</si>
  <si>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</si>
  <si>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</si>
  <si>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</si>
  <si>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</si>
  <si>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</si>
  <si>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</si>
  <si>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</si>
  <si>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</si>
  <si>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</si>
  <si>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</si>
  <si>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</si>
  <si>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</si>
  <si>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</si>
  <si>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</si>
  <si>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</si>
  <si>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</si>
  <si>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</si>
  <si>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</si>
  <si>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</si>
  <si>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</si>
  <si>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</si>
  <si>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</si>
  <si>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</si>
  <si>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</si>
  <si>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</si>
  <si>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</si>
  <si>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</si>
  <si>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</si>
  <si>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</si>
  <si>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</si>
  <si>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</si>
  <si>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</si>
  <si>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</si>
  <si>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</si>
  <si>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</si>
  <si>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</si>
  <si>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</si>
  <si>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</si>
  <si>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</si>
  <si>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</si>
  <si>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</si>
  <si>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</si>
  <si>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</si>
  <si>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</si>
  <si>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</si>
  <si>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</si>
  <si>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</si>
  <si>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</si>
  <si>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</si>
  <si>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</si>
  <si>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</si>
  <si>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</si>
  <si>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</si>
  <si>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</si>
  <si>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</si>
  <si>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</si>
  <si>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</si>
  <si>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</si>
  <si>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</si>
  <si>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</si>
  <si>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</si>
  <si>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</si>
  <si>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</si>
  <si>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</si>
  <si>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</si>
  <si>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</si>
  <si>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</si>
  <si>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</si>
  <si>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</si>
  <si>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</si>
  <si>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</si>
  <si>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</si>
  <si>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</si>
  <si>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</si>
  <si>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</si>
  <si>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</si>
  <si>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</si>
  <si>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</si>
  <si>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</si>
  <si>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</si>
  <si>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</si>
  <si>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</si>
  <si>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</si>
  <si>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</si>
  <si>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</si>
  <si>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</si>
  <si>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</si>
  <si>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</si>
  <si>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</si>
  <si>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</si>
  <si>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</si>
  <si>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</si>
  <si>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</si>
  <si>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</si>
  <si>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</si>
  <si>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</si>
  <si>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</si>
  <si>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</si>
  <si>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</si>
  <si>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</si>
  <si>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</si>
  <si>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</si>
  <si>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</si>
  <si>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</si>
  <si>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</si>
  <si>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</si>
  <si>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</si>
  <si>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</si>
  <si>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</si>
  <si>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</si>
  <si>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</si>
  <si>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</si>
  <si>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</si>
  <si>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</si>
  <si>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</si>
  <si>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</si>
  <si>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</si>
  <si>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</si>
  <si>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</si>
  <si>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</si>
  <si>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</si>
  <si>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</si>
  <si>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</si>
  <si>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</si>
  <si>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</si>
  <si>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</si>
  <si>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</si>
  <si>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</si>
  <si>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</si>
  <si>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</si>
  <si>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</si>
  <si>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</si>
  <si>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</si>
  <si>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</si>
  <si>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</si>
  <si>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</si>
  <si>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</si>
  <si>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</si>
  <si>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</si>
  <si>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</si>
  <si>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</si>
  <si>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</si>
  <si>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</si>
  <si>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</si>
  <si>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</si>
  <si>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</si>
  <si>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</si>
  <si>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</si>
  <si>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</si>
  <si>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</si>
  <si>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</si>
  <si>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</si>
  <si>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</si>
  <si>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</si>
  <si>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</si>
  <si>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</si>
  <si>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</si>
  <si>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</si>
  <si>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</si>
  <si>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</si>
  <si>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</si>
  <si>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</si>
  <si>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</si>
  <si>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</si>
  <si>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</si>
  <si>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</si>
  <si>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</si>
  <si>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</si>
  <si>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</si>
  <si>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</si>
  <si>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</si>
  <si>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</si>
  <si>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</si>
  <si>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</si>
  <si>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</si>
  <si>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</si>
  <si>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</si>
  <si>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</si>
  <si>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</si>
  <si>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</si>
  <si>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</si>
  <si>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</si>
  <si>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</si>
  <si>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</si>
  <si>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</si>
  <si>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</si>
  <si>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</si>
  <si>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</si>
  <si>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</si>
  <si>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</si>
  <si>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</si>
  <si>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</si>
  <si>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</si>
  <si>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</si>
  <si>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</si>
  <si>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</si>
  <si>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</si>
  <si>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</si>
  <si>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</si>
  <si>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</si>
  <si>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</si>
  <si>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</si>
  <si>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</si>
  <si>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</si>
  <si>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</si>
  <si>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</si>
  <si>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</si>
  <si>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</si>
  <si>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</si>
  <si>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</si>
  <si>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</si>
  <si>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</si>
  <si>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</si>
  <si>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</si>
  <si>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</si>
  <si>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</si>
  <si>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</si>
  <si>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</si>
  <si>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</si>
  <si>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</si>
  <si>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</si>
  <si>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</si>
  <si>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</si>
  <si>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</si>
  <si>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</si>
  <si>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t>NCCNO16</t>
  </si>
  <si>
    <t>문화송</t>
  </si>
  <si>
    <t>정보</t>
    <phoneticPr fontId="1" type="noConversion"/>
  </si>
  <si>
    <t>(설문지 : FFQ 95문항 설문지, 사용자 : 문화송, ID : NCCNO16)</t>
  </si>
  <si>
    <t>출력시각</t>
    <phoneticPr fontId="1" type="noConversion"/>
  </si>
  <si>
    <t>2020년 02월 05일 09:56:23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</si>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</sst>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11.302073999999999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212416"/>
        <c:axId val="109213952"/>
      </c:barChart>
      <c:catAx>
        <c:axId val="10921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213952"/>
        <c:crosses val="autoZero"/>
        <c:auto val="1"/>
        <c:lblAlgn val="ctr"/>
        <c:lblOffset val="100"/>
        <c:noMultiLvlLbl val="0"/>
      </c:catAx>
      <c:valAx>
        <c:axId val="10921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21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0.29434900000000003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2199168"/>
        <c:axId val="112200704"/>
      </c:barChart>
      <c:catAx>
        <c:axId val="11219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200704"/>
        <c:crosses val="autoZero"/>
        <c:auto val="1"/>
        <c:lblAlgn val="ctr"/>
        <c:lblOffset val="100"/>
        <c:noMultiLvlLbl val="0"/>
      </c:catAx>
      <c:valAx>
        <c:axId val="112200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219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0.19128628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2255360"/>
        <c:axId val="112256896"/>
      </c:barChart>
      <c:catAx>
        <c:axId val="11225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256896"/>
        <c:crosses val="autoZero"/>
        <c:auto val="1"/>
        <c:lblAlgn val="ctr"/>
        <c:lblOffset val="100"/>
        <c:noMultiLvlLbl val="0"/>
      </c:catAx>
      <c:valAx>
        <c:axId val="11225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225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156.28899000000001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2405504"/>
        <c:axId val="112427776"/>
      </c:barChart>
      <c:catAx>
        <c:axId val="11240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427776"/>
        <c:crosses val="autoZero"/>
        <c:auto val="1"/>
        <c:lblAlgn val="ctr"/>
        <c:lblOffset val="100"/>
        <c:noMultiLvlLbl val="0"/>
      </c:catAx>
      <c:valAx>
        <c:axId val="112427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240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348.68768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2732032"/>
        <c:axId val="112733568"/>
      </c:barChart>
      <c:catAx>
        <c:axId val="11273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733568"/>
        <c:crosses val="autoZero"/>
        <c:auto val="1"/>
        <c:lblAlgn val="ctr"/>
        <c:lblOffset val="100"/>
        <c:noMultiLvlLbl val="0"/>
      </c:catAx>
      <c:valAx>
        <c:axId val="1127335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273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8.8891629999999999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2768512"/>
        <c:axId val="112770048"/>
      </c:barChart>
      <c:catAx>
        <c:axId val="11276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770048"/>
        <c:crosses val="autoZero"/>
        <c:auto val="1"/>
        <c:lblAlgn val="ctr"/>
        <c:lblOffset val="100"/>
        <c:noMultiLvlLbl val="0"/>
      </c:catAx>
      <c:valAx>
        <c:axId val="112770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276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16.929532999999999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527680"/>
        <c:axId val="117529216"/>
      </c:barChart>
      <c:catAx>
        <c:axId val="11752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529216"/>
        <c:crosses val="autoZero"/>
        <c:auto val="1"/>
        <c:lblAlgn val="ctr"/>
        <c:lblOffset val="100"/>
        <c:noMultiLvlLbl val="0"/>
      </c:catAx>
      <c:valAx>
        <c:axId val="11752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52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1.6693747000000001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560064"/>
        <c:axId val="117561600"/>
      </c:barChart>
      <c:catAx>
        <c:axId val="11756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561600"/>
        <c:crosses val="autoZero"/>
        <c:auto val="1"/>
        <c:lblAlgn val="ctr"/>
        <c:lblOffset val="100"/>
        <c:noMultiLvlLbl val="0"/>
      </c:catAx>
      <c:valAx>
        <c:axId val="117561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56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87.797669999999997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621120"/>
        <c:axId val="117622656"/>
      </c:barChart>
      <c:catAx>
        <c:axId val="11762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622656"/>
        <c:crosses val="autoZero"/>
        <c:auto val="1"/>
        <c:lblAlgn val="ctr"/>
        <c:lblOffset val="100"/>
        <c:noMultiLvlLbl val="0"/>
      </c:catAx>
      <c:valAx>
        <c:axId val="1176226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62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1.9377896000000001E-3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321728"/>
        <c:axId val="117323264"/>
      </c:barChart>
      <c:catAx>
        <c:axId val="11732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323264"/>
        <c:crosses val="autoZero"/>
        <c:auto val="1"/>
        <c:lblAlgn val="ctr"/>
        <c:lblOffset val="100"/>
        <c:noMultiLvlLbl val="0"/>
      </c:catAx>
      <c:valAx>
        <c:axId val="11732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32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0.26800317000000001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349760"/>
        <c:axId val="117372032"/>
      </c:barChart>
      <c:catAx>
        <c:axId val="11734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372032"/>
        <c:crosses val="autoZero"/>
        <c:auto val="1"/>
        <c:lblAlgn val="ctr"/>
        <c:lblOffset val="100"/>
        <c:noMultiLvlLbl val="0"/>
      </c:catAx>
      <c:valAx>
        <c:axId val="117372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34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3.0233412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452672"/>
        <c:axId val="109462656"/>
      </c:barChart>
      <c:catAx>
        <c:axId val="10945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462656"/>
        <c:crosses val="autoZero"/>
        <c:auto val="1"/>
        <c:lblAlgn val="ctr"/>
        <c:lblOffset val="100"/>
        <c:noMultiLvlLbl val="0"/>
      </c:catAx>
      <c:valAx>
        <c:axId val="109462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45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52.047688000000001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402624"/>
        <c:axId val="117404416"/>
      </c:barChart>
      <c:catAx>
        <c:axId val="11740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404416"/>
        <c:crosses val="autoZero"/>
        <c:auto val="1"/>
        <c:lblAlgn val="ctr"/>
        <c:lblOffset val="100"/>
        <c:noMultiLvlLbl val="0"/>
      </c:catAx>
      <c:valAx>
        <c:axId val="117404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40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12.84135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910528"/>
        <c:axId val="117928704"/>
      </c:barChart>
      <c:catAx>
        <c:axId val="11791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928704"/>
        <c:crosses val="autoZero"/>
        <c:auto val="1"/>
        <c:lblAlgn val="ctr"/>
        <c:lblOffset val="100"/>
        <c:noMultiLvlLbl val="0"/>
      </c:catAx>
      <c:valAx>
        <c:axId val="117928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91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11.194000000000001</c:v>
                </c:pt>
                <c:pt idx="1">
                  <c:v>23.114000000000001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10008960"/>
        <c:axId val="110023040"/>
      </c:barChart>
      <c:catAx>
        <c:axId val="11000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023040"/>
        <c:crosses val="autoZero"/>
        <c:auto val="1"/>
        <c:lblAlgn val="ctr"/>
        <c:lblOffset val="100"/>
        <c:noMultiLvlLbl val="0"/>
      </c:catAx>
      <c:valAx>
        <c:axId val="11002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00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2.5508031999999998</c:v>
                </c:pt>
                <c:pt idx="1">
                  <c:v>3.2662463000000002</c:v>
                </c:pt>
                <c:pt idx="2">
                  <c:v>2.5785870000000002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70.177430000000001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081920"/>
        <c:axId val="110083456"/>
      </c:barChart>
      <c:catAx>
        <c:axId val="11008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083456"/>
        <c:crosses val="autoZero"/>
        <c:auto val="1"/>
        <c:lblAlgn val="ctr"/>
        <c:lblOffset val="100"/>
        <c:noMultiLvlLbl val="0"/>
      </c:catAx>
      <c:valAx>
        <c:axId val="110083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08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2.7119580000000001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122496"/>
        <c:axId val="110124032"/>
      </c:barChart>
      <c:catAx>
        <c:axId val="11012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124032"/>
        <c:crosses val="autoZero"/>
        <c:auto val="1"/>
        <c:lblAlgn val="ctr"/>
        <c:lblOffset val="100"/>
        <c:noMultiLvlLbl val="0"/>
      </c:catAx>
      <c:valAx>
        <c:axId val="110124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12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50.994999999999997</c:v>
                </c:pt>
                <c:pt idx="1">
                  <c:v>19.181000000000001</c:v>
                </c:pt>
                <c:pt idx="2">
                  <c:v>29.824000000000002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19612544"/>
        <c:axId val="119614080"/>
      </c:barChart>
      <c:catAx>
        <c:axId val="11961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614080"/>
        <c:crosses val="autoZero"/>
        <c:auto val="1"/>
        <c:lblAlgn val="ctr"/>
        <c:lblOffset val="100"/>
        <c:noMultiLvlLbl val="0"/>
      </c:catAx>
      <c:valAx>
        <c:axId val="119614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961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189.5985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9653120"/>
        <c:axId val="119654656"/>
      </c:barChart>
      <c:catAx>
        <c:axId val="11965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654656"/>
        <c:crosses val="autoZero"/>
        <c:auto val="1"/>
        <c:lblAlgn val="ctr"/>
        <c:lblOffset val="100"/>
        <c:noMultiLvlLbl val="0"/>
      </c:catAx>
      <c:valAx>
        <c:axId val="119654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965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12.0709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9755136"/>
        <c:axId val="119756672"/>
      </c:barChart>
      <c:catAx>
        <c:axId val="11975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756672"/>
        <c:crosses val="autoZero"/>
        <c:auto val="1"/>
        <c:lblAlgn val="ctr"/>
        <c:lblOffset val="100"/>
        <c:noMultiLvlLbl val="0"/>
      </c:catAx>
      <c:valAx>
        <c:axId val="119756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975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68.584140000000005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9803904"/>
        <c:axId val="119805440"/>
      </c:barChart>
      <c:catAx>
        <c:axId val="11980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5440"/>
        <c:crosses val="autoZero"/>
        <c:auto val="1"/>
        <c:lblAlgn val="ctr"/>
        <c:lblOffset val="100"/>
        <c:noMultiLvlLbl val="0"/>
      </c:catAx>
      <c:valAx>
        <c:axId val="119805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980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0.57036730000000002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508864"/>
        <c:axId val="110891008"/>
      </c:barChart>
      <c:catAx>
        <c:axId val="10950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891008"/>
        <c:crosses val="autoZero"/>
        <c:auto val="1"/>
        <c:lblAlgn val="ctr"/>
        <c:lblOffset val="100"/>
        <c:noMultiLvlLbl val="0"/>
      </c:catAx>
      <c:valAx>
        <c:axId val="11089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50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728.60155999999995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9848320"/>
        <c:axId val="119858304"/>
      </c:barChart>
      <c:catAx>
        <c:axId val="11984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58304"/>
        <c:crosses val="autoZero"/>
        <c:auto val="1"/>
        <c:lblAlgn val="ctr"/>
        <c:lblOffset val="100"/>
        <c:noMultiLvlLbl val="0"/>
      </c:catAx>
      <c:valAx>
        <c:axId val="119858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984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2.2101803000000002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204288"/>
        <c:axId val="120210176"/>
      </c:barChart>
      <c:catAx>
        <c:axId val="12020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210176"/>
        <c:crosses val="autoZero"/>
        <c:auto val="1"/>
        <c:lblAlgn val="ctr"/>
        <c:lblOffset val="100"/>
        <c:noMultiLvlLbl val="0"/>
      </c:catAx>
      <c:valAx>
        <c:axId val="12021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20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0.37460640000000001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248960"/>
        <c:axId val="119939456"/>
      </c:barChart>
      <c:catAx>
        <c:axId val="12024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939456"/>
        <c:crosses val="autoZero"/>
        <c:auto val="1"/>
        <c:lblAlgn val="ctr"/>
        <c:lblOffset val="100"/>
        <c:noMultiLvlLbl val="0"/>
      </c:catAx>
      <c:valAx>
        <c:axId val="119939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24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35.592117000000002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908544"/>
        <c:axId val="110910080"/>
      </c:barChart>
      <c:catAx>
        <c:axId val="11090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910080"/>
        <c:crosses val="autoZero"/>
        <c:auto val="1"/>
        <c:lblAlgn val="ctr"/>
        <c:lblOffset val="100"/>
        <c:noMultiLvlLbl val="0"/>
      </c:catAx>
      <c:valAx>
        <c:axId val="11091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90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0.19020458000000001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968832"/>
        <c:axId val="110970368"/>
      </c:barChart>
      <c:catAx>
        <c:axId val="11096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970368"/>
        <c:crosses val="autoZero"/>
        <c:auto val="1"/>
        <c:lblAlgn val="ctr"/>
        <c:lblOffset val="100"/>
        <c:noMultiLvlLbl val="0"/>
      </c:catAx>
      <c:valAx>
        <c:axId val="110970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96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2.2070202999999999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987904"/>
        <c:axId val="111001984"/>
      </c:barChart>
      <c:catAx>
        <c:axId val="11098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001984"/>
        <c:crosses val="autoZero"/>
        <c:auto val="1"/>
        <c:lblAlgn val="ctr"/>
        <c:lblOffset val="100"/>
        <c:noMultiLvlLbl val="0"/>
      </c:catAx>
      <c:valAx>
        <c:axId val="111001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98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0.37460640000000001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2072192"/>
        <c:axId val="112073728"/>
      </c:barChart>
      <c:catAx>
        <c:axId val="11207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073728"/>
        <c:crosses val="autoZero"/>
        <c:auto val="1"/>
        <c:lblAlgn val="ctr"/>
        <c:lblOffset val="100"/>
        <c:noMultiLvlLbl val="0"/>
      </c:catAx>
      <c:valAx>
        <c:axId val="112073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207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65.161500000000004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2136576"/>
        <c:axId val="112138112"/>
      </c:barChart>
      <c:catAx>
        <c:axId val="11213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138112"/>
        <c:crosses val="autoZero"/>
        <c:auto val="1"/>
        <c:lblAlgn val="ctr"/>
        <c:lblOffset val="100"/>
        <c:noMultiLvlLbl val="0"/>
      </c:catAx>
      <c:valAx>
        <c:axId val="112138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213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1.7603985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2151168"/>
        <c:axId val="112181632"/>
      </c:barChart>
      <c:catAx>
        <c:axId val="11215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181632"/>
        <c:crosses val="autoZero"/>
        <c:auto val="1"/>
        <c:lblAlgn val="ctr"/>
        <c:lblOffset val="100"/>
        <c:noMultiLvlLbl val="0"/>
      </c:catAx>
      <c:valAx>
        <c:axId val="112181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215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문화송, ID : NCCNO16)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05일 09:56:23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2000</v>
      </c>
      <c r="C6" s="60">
        <f>'DRIs DATA 입력'!C6</f>
        <v>189.5985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11.302073999999999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3.0233412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50.994999999999997</v>
      </c>
      <c r="G8" s="60">
        <f>'DRIs DATA 입력'!G8</f>
        <v>19.181000000000001</v>
      </c>
      <c r="H8" s="60">
        <f>'DRIs DATA 입력'!H8</f>
        <v>29.824000000000002</v>
      </c>
      <c r="I8" s="47"/>
      <c r="J8" s="60" t="s">
        <v>217</v>
      </c>
      <c r="K8" s="60">
        <f>'DRIs DATA 입력'!K8</f>
        <v>11.194000000000001</v>
      </c>
      <c r="L8" s="60">
        <f>'DRIs DATA 입력'!L8</f>
        <v>23.114000000000001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70.177430000000001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2.7119580000000001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0.57036730000000002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35.592117000000002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12.0709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0.2403651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0.19020458000000001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2.2070202999999999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0.37460640000000001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65.161500000000004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1.7603985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0.29434900000000003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0.19128628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68.584140000000005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156.28899000000001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728.60155999999995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348.68768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8.8891629999999999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16.929532999999999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2.2101803000000002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1.6693747000000001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87.797669999999997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1.9377896000000001E-3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0.26800317000000001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52.047688000000001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12.84135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11" sqref="H11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279</v>
      </c>
      <c r="B1" s="62" t="s">
        <v>280</v>
      </c>
      <c r="G1" s="63" t="s">
        <v>281</v>
      </c>
      <c r="H1" s="62" t="s">
        <v>282</v>
      </c>
    </row>
    <row r="3" spans="1:27">
      <c r="A3" s="73" t="s">
        <v>283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7">
      <c r="A4" s="71" t="s">
        <v>284</v>
      </c>
      <c r="B4" s="71"/>
      <c r="C4" s="71"/>
      <c r="E4" s="68" t="s">
        <v>285</v>
      </c>
      <c r="F4" s="69"/>
      <c r="G4" s="69"/>
      <c r="H4" s="70"/>
      <c r="J4" s="68" t="s">
        <v>286</v>
      </c>
      <c r="K4" s="69"/>
      <c r="L4" s="70"/>
      <c r="N4" s="71" t="s">
        <v>287</v>
      </c>
      <c r="O4" s="71"/>
      <c r="P4" s="71"/>
      <c r="Q4" s="71"/>
      <c r="R4" s="71"/>
      <c r="S4" s="71"/>
      <c r="U4" s="71" t="s">
        <v>288</v>
      </c>
      <c r="V4" s="71"/>
      <c r="W4" s="71"/>
      <c r="X4" s="71"/>
      <c r="Y4" s="71"/>
      <c r="Z4" s="71"/>
    </row>
    <row r="5" spans="1:27">
      <c r="A5" s="67"/>
      <c r="B5" s="67" t="s">
        <v>289</v>
      </c>
      <c r="C5" s="67" t="s">
        <v>290</v>
      </c>
      <c r="E5" s="67"/>
      <c r="F5" s="67" t="s">
        <v>291</v>
      </c>
      <c r="G5" s="67" t="s">
        <v>292</v>
      </c>
      <c r="H5" s="67" t="s">
        <v>287</v>
      </c>
      <c r="J5" s="67"/>
      <c r="K5" s="67" t="s">
        <v>293</v>
      </c>
      <c r="L5" s="67" t="s">
        <v>294</v>
      </c>
      <c r="N5" s="67"/>
      <c r="O5" s="67" t="s">
        <v>295</v>
      </c>
      <c r="P5" s="67" t="s">
        <v>296</v>
      </c>
      <c r="Q5" s="67" t="s">
        <v>297</v>
      </c>
      <c r="R5" s="67" t="s">
        <v>298</v>
      </c>
      <c r="S5" s="67" t="s">
        <v>290</v>
      </c>
      <c r="U5" s="67"/>
      <c r="V5" s="67" t="s">
        <v>295</v>
      </c>
      <c r="W5" s="67" t="s">
        <v>296</v>
      </c>
      <c r="X5" s="67" t="s">
        <v>297</v>
      </c>
      <c r="Y5" s="67" t="s">
        <v>298</v>
      </c>
      <c r="Z5" s="67" t="s">
        <v>290</v>
      </c>
    </row>
    <row r="6" spans="1:27">
      <c r="A6" s="67" t="s">
        <v>284</v>
      </c>
      <c r="B6" s="67">
        <v>2000</v>
      </c>
      <c r="C6" s="67">
        <v>189.5985</v>
      </c>
      <c r="E6" s="67" t="s">
        <v>299</v>
      </c>
      <c r="F6" s="67">
        <v>55</v>
      </c>
      <c r="G6" s="67">
        <v>15</v>
      </c>
      <c r="H6" s="67">
        <v>7</v>
      </c>
      <c r="J6" s="67" t="s">
        <v>299</v>
      </c>
      <c r="K6" s="67">
        <v>0.1</v>
      </c>
      <c r="L6" s="67">
        <v>4</v>
      </c>
      <c r="N6" s="67" t="s">
        <v>300</v>
      </c>
      <c r="O6" s="67">
        <v>45</v>
      </c>
      <c r="P6" s="67">
        <v>55</v>
      </c>
      <c r="Q6" s="67">
        <v>0</v>
      </c>
      <c r="R6" s="67">
        <v>0</v>
      </c>
      <c r="S6" s="67">
        <v>11.302073999999999</v>
      </c>
      <c r="U6" s="67" t="s">
        <v>301</v>
      </c>
      <c r="V6" s="67">
        <v>0</v>
      </c>
      <c r="W6" s="67">
        <v>0</v>
      </c>
      <c r="X6" s="67">
        <v>25</v>
      </c>
      <c r="Y6" s="67">
        <v>0</v>
      </c>
      <c r="Z6" s="67">
        <v>3.0233412</v>
      </c>
    </row>
    <row r="7" spans="1:27">
      <c r="E7" s="67" t="s">
        <v>302</v>
      </c>
      <c r="F7" s="67">
        <v>65</v>
      </c>
      <c r="G7" s="67">
        <v>30</v>
      </c>
      <c r="H7" s="67">
        <v>20</v>
      </c>
      <c r="J7" s="67" t="s">
        <v>302</v>
      </c>
      <c r="K7" s="67">
        <v>1</v>
      </c>
      <c r="L7" s="67">
        <v>10</v>
      </c>
    </row>
    <row r="8" spans="1:27">
      <c r="E8" s="67" t="s">
        <v>303</v>
      </c>
      <c r="F8" s="67">
        <v>50.994999999999997</v>
      </c>
      <c r="G8" s="67">
        <v>19.181000000000001</v>
      </c>
      <c r="H8" s="67">
        <v>29.824000000000002</v>
      </c>
      <c r="J8" s="67" t="s">
        <v>303</v>
      </c>
      <c r="K8" s="67">
        <v>11.194000000000001</v>
      </c>
      <c r="L8" s="67">
        <v>23.114000000000001</v>
      </c>
    </row>
    <row r="13" spans="1:27">
      <c r="A13" s="72" t="s">
        <v>304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305</v>
      </c>
      <c r="B14" s="71"/>
      <c r="C14" s="71"/>
      <c r="D14" s="71"/>
      <c r="E14" s="71"/>
      <c r="F14" s="71"/>
      <c r="H14" s="71" t="s">
        <v>306</v>
      </c>
      <c r="I14" s="71"/>
      <c r="J14" s="71"/>
      <c r="K14" s="71"/>
      <c r="L14" s="71"/>
      <c r="M14" s="71"/>
      <c r="O14" s="71" t="s">
        <v>307</v>
      </c>
      <c r="P14" s="71"/>
      <c r="Q14" s="71"/>
      <c r="R14" s="71"/>
      <c r="S14" s="71"/>
      <c r="T14" s="71"/>
      <c r="V14" s="71" t="s">
        <v>308</v>
      </c>
      <c r="W14" s="71"/>
      <c r="X14" s="71"/>
      <c r="Y14" s="71"/>
      <c r="Z14" s="71"/>
      <c r="AA14" s="71"/>
    </row>
    <row r="15" spans="1:27">
      <c r="A15" s="67"/>
      <c r="B15" s="67" t="s">
        <v>295</v>
      </c>
      <c r="C15" s="67" t="s">
        <v>296</v>
      </c>
      <c r="D15" s="67" t="s">
        <v>297</v>
      </c>
      <c r="E15" s="67" t="s">
        <v>298</v>
      </c>
      <c r="F15" s="67" t="s">
        <v>290</v>
      </c>
      <c r="H15" s="67"/>
      <c r="I15" s="67" t="s">
        <v>295</v>
      </c>
      <c r="J15" s="67" t="s">
        <v>296</v>
      </c>
      <c r="K15" s="67" t="s">
        <v>297</v>
      </c>
      <c r="L15" s="67" t="s">
        <v>298</v>
      </c>
      <c r="M15" s="67" t="s">
        <v>290</v>
      </c>
      <c r="O15" s="67"/>
      <c r="P15" s="67" t="s">
        <v>295</v>
      </c>
      <c r="Q15" s="67" t="s">
        <v>296</v>
      </c>
      <c r="R15" s="67" t="s">
        <v>297</v>
      </c>
      <c r="S15" s="67" t="s">
        <v>298</v>
      </c>
      <c r="T15" s="67" t="s">
        <v>290</v>
      </c>
      <c r="V15" s="67"/>
      <c r="W15" s="67" t="s">
        <v>295</v>
      </c>
      <c r="X15" s="67" t="s">
        <v>296</v>
      </c>
      <c r="Y15" s="67" t="s">
        <v>297</v>
      </c>
      <c r="Z15" s="67" t="s">
        <v>298</v>
      </c>
      <c r="AA15" s="67" t="s">
        <v>290</v>
      </c>
    </row>
    <row r="16" spans="1:27">
      <c r="A16" s="67" t="s">
        <v>309</v>
      </c>
      <c r="B16" s="67">
        <v>500</v>
      </c>
      <c r="C16" s="67">
        <v>700</v>
      </c>
      <c r="D16" s="67">
        <v>0</v>
      </c>
      <c r="E16" s="67">
        <v>3000</v>
      </c>
      <c r="F16" s="67">
        <v>70.177430000000001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2.7119580000000001</v>
      </c>
      <c r="O16" s="67" t="s">
        <v>4</v>
      </c>
      <c r="P16" s="67">
        <v>0</v>
      </c>
      <c r="Q16" s="67">
        <v>0</v>
      </c>
      <c r="R16" s="67">
        <v>15</v>
      </c>
      <c r="S16" s="67">
        <v>100</v>
      </c>
      <c r="T16" s="67">
        <v>0.57036730000000002</v>
      </c>
      <c r="V16" s="67" t="s">
        <v>5</v>
      </c>
      <c r="W16" s="67">
        <v>0</v>
      </c>
      <c r="X16" s="67">
        <v>0</v>
      </c>
      <c r="Y16" s="67">
        <v>75</v>
      </c>
      <c r="Z16" s="67">
        <v>0</v>
      </c>
      <c r="AA16" s="67">
        <v>35.592117000000002</v>
      </c>
    </row>
    <row r="23" spans="1:62">
      <c r="A23" s="72" t="s">
        <v>310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311</v>
      </c>
      <c r="B24" s="71"/>
      <c r="C24" s="71"/>
      <c r="D24" s="71"/>
      <c r="E24" s="71"/>
      <c r="F24" s="71"/>
      <c r="H24" s="71" t="s">
        <v>312</v>
      </c>
      <c r="I24" s="71"/>
      <c r="J24" s="71"/>
      <c r="K24" s="71"/>
      <c r="L24" s="71"/>
      <c r="M24" s="71"/>
      <c r="O24" s="71" t="s">
        <v>313</v>
      </c>
      <c r="P24" s="71"/>
      <c r="Q24" s="71"/>
      <c r="R24" s="71"/>
      <c r="S24" s="71"/>
      <c r="T24" s="71"/>
      <c r="V24" s="71" t="s">
        <v>314</v>
      </c>
      <c r="W24" s="71"/>
      <c r="X24" s="71"/>
      <c r="Y24" s="71"/>
      <c r="Z24" s="71"/>
      <c r="AA24" s="71"/>
      <c r="AC24" s="71" t="s">
        <v>315</v>
      </c>
      <c r="AD24" s="71"/>
      <c r="AE24" s="71"/>
      <c r="AF24" s="71"/>
      <c r="AG24" s="71"/>
      <c r="AH24" s="71"/>
      <c r="AJ24" s="71" t="s">
        <v>316</v>
      </c>
      <c r="AK24" s="71"/>
      <c r="AL24" s="71"/>
      <c r="AM24" s="71"/>
      <c r="AN24" s="71"/>
      <c r="AO24" s="71"/>
      <c r="AQ24" s="71" t="s">
        <v>317</v>
      </c>
      <c r="AR24" s="71"/>
      <c r="AS24" s="71"/>
      <c r="AT24" s="71"/>
      <c r="AU24" s="71"/>
      <c r="AV24" s="71"/>
      <c r="AX24" s="71" t="s">
        <v>318</v>
      </c>
      <c r="AY24" s="71"/>
      <c r="AZ24" s="71"/>
      <c r="BA24" s="71"/>
      <c r="BB24" s="71"/>
      <c r="BC24" s="71"/>
      <c r="BE24" s="71" t="s">
        <v>319</v>
      </c>
      <c r="BF24" s="71"/>
      <c r="BG24" s="71"/>
      <c r="BH24" s="71"/>
      <c r="BI24" s="71"/>
      <c r="BJ24" s="71"/>
    </row>
    <row r="25" spans="1:62">
      <c r="A25" s="67"/>
      <c r="B25" s="67" t="s">
        <v>295</v>
      </c>
      <c r="C25" s="67" t="s">
        <v>296</v>
      </c>
      <c r="D25" s="67" t="s">
        <v>297</v>
      </c>
      <c r="E25" s="67" t="s">
        <v>298</v>
      </c>
      <c r="F25" s="67" t="s">
        <v>290</v>
      </c>
      <c r="H25" s="67"/>
      <c r="I25" s="67" t="s">
        <v>295</v>
      </c>
      <c r="J25" s="67" t="s">
        <v>296</v>
      </c>
      <c r="K25" s="67" t="s">
        <v>297</v>
      </c>
      <c r="L25" s="67" t="s">
        <v>298</v>
      </c>
      <c r="M25" s="67" t="s">
        <v>290</v>
      </c>
      <c r="O25" s="67"/>
      <c r="P25" s="67" t="s">
        <v>295</v>
      </c>
      <c r="Q25" s="67" t="s">
        <v>296</v>
      </c>
      <c r="R25" s="67" t="s">
        <v>297</v>
      </c>
      <c r="S25" s="67" t="s">
        <v>298</v>
      </c>
      <c r="T25" s="67" t="s">
        <v>290</v>
      </c>
      <c r="V25" s="67"/>
      <c r="W25" s="67" t="s">
        <v>295</v>
      </c>
      <c r="X25" s="67" t="s">
        <v>296</v>
      </c>
      <c r="Y25" s="67" t="s">
        <v>297</v>
      </c>
      <c r="Z25" s="67" t="s">
        <v>298</v>
      </c>
      <c r="AA25" s="67" t="s">
        <v>290</v>
      </c>
      <c r="AC25" s="67"/>
      <c r="AD25" s="67" t="s">
        <v>295</v>
      </c>
      <c r="AE25" s="67" t="s">
        <v>296</v>
      </c>
      <c r="AF25" s="67" t="s">
        <v>297</v>
      </c>
      <c r="AG25" s="67" t="s">
        <v>298</v>
      </c>
      <c r="AH25" s="67" t="s">
        <v>290</v>
      </c>
      <c r="AJ25" s="67"/>
      <c r="AK25" s="67" t="s">
        <v>295</v>
      </c>
      <c r="AL25" s="67" t="s">
        <v>296</v>
      </c>
      <c r="AM25" s="67" t="s">
        <v>297</v>
      </c>
      <c r="AN25" s="67" t="s">
        <v>298</v>
      </c>
      <c r="AO25" s="67" t="s">
        <v>290</v>
      </c>
      <c r="AQ25" s="67"/>
      <c r="AR25" s="67" t="s">
        <v>295</v>
      </c>
      <c r="AS25" s="67" t="s">
        <v>296</v>
      </c>
      <c r="AT25" s="67" t="s">
        <v>297</v>
      </c>
      <c r="AU25" s="67" t="s">
        <v>298</v>
      </c>
      <c r="AV25" s="67" t="s">
        <v>290</v>
      </c>
      <c r="AX25" s="67"/>
      <c r="AY25" s="67" t="s">
        <v>295</v>
      </c>
      <c r="AZ25" s="67" t="s">
        <v>296</v>
      </c>
      <c r="BA25" s="67" t="s">
        <v>297</v>
      </c>
      <c r="BB25" s="67" t="s">
        <v>298</v>
      </c>
      <c r="BC25" s="67" t="s">
        <v>290</v>
      </c>
      <c r="BE25" s="67"/>
      <c r="BF25" s="67" t="s">
        <v>295</v>
      </c>
      <c r="BG25" s="67" t="s">
        <v>296</v>
      </c>
      <c r="BH25" s="67" t="s">
        <v>297</v>
      </c>
      <c r="BI25" s="67" t="s">
        <v>298</v>
      </c>
      <c r="BJ25" s="67" t="s">
        <v>290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12.0709</v>
      </c>
      <c r="H26" s="67" t="s">
        <v>9</v>
      </c>
      <c r="I26" s="67">
        <v>1</v>
      </c>
      <c r="J26" s="67">
        <v>1.2</v>
      </c>
      <c r="K26" s="67">
        <v>0</v>
      </c>
      <c r="L26" s="67">
        <v>0</v>
      </c>
      <c r="M26" s="67">
        <v>0.2403651</v>
      </c>
      <c r="O26" s="67" t="s">
        <v>10</v>
      </c>
      <c r="P26" s="67">
        <v>1.3</v>
      </c>
      <c r="Q26" s="67">
        <v>1.5</v>
      </c>
      <c r="R26" s="67">
        <v>0</v>
      </c>
      <c r="S26" s="67">
        <v>0</v>
      </c>
      <c r="T26" s="67">
        <v>0.19020458000000001</v>
      </c>
      <c r="V26" s="67" t="s">
        <v>11</v>
      </c>
      <c r="W26" s="67">
        <v>12</v>
      </c>
      <c r="X26" s="67">
        <v>16</v>
      </c>
      <c r="Y26" s="67">
        <v>0</v>
      </c>
      <c r="Z26" s="67">
        <v>35</v>
      </c>
      <c r="AA26" s="67">
        <v>2.2070202999999999</v>
      </c>
      <c r="AC26" s="67" t="s">
        <v>12</v>
      </c>
      <c r="AD26" s="67">
        <v>1.3</v>
      </c>
      <c r="AE26" s="67">
        <v>1.5</v>
      </c>
      <c r="AF26" s="67">
        <v>0</v>
      </c>
      <c r="AG26" s="67">
        <v>100</v>
      </c>
      <c r="AH26" s="67">
        <v>0.37460640000000001</v>
      </c>
      <c r="AJ26" s="67" t="s">
        <v>320</v>
      </c>
      <c r="AK26" s="67">
        <v>320</v>
      </c>
      <c r="AL26" s="67">
        <v>400</v>
      </c>
      <c r="AM26" s="67">
        <v>0</v>
      </c>
      <c r="AN26" s="67">
        <v>1000</v>
      </c>
      <c r="AO26" s="67">
        <v>65.161500000000004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1.7603985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0.29434900000000003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0.19128628</v>
      </c>
    </row>
    <row r="33" spans="1:68">
      <c r="A33" s="72" t="s">
        <v>321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1" t="s">
        <v>322</v>
      </c>
      <c r="B34" s="71"/>
      <c r="C34" s="71"/>
      <c r="D34" s="71"/>
      <c r="E34" s="71"/>
      <c r="F34" s="71"/>
      <c r="H34" s="71" t="s">
        <v>323</v>
      </c>
      <c r="I34" s="71"/>
      <c r="J34" s="71"/>
      <c r="K34" s="71"/>
      <c r="L34" s="71"/>
      <c r="M34" s="71"/>
      <c r="O34" s="71" t="s">
        <v>324</v>
      </c>
      <c r="P34" s="71"/>
      <c r="Q34" s="71"/>
      <c r="R34" s="71"/>
      <c r="S34" s="71"/>
      <c r="T34" s="71"/>
      <c r="V34" s="71" t="s">
        <v>325</v>
      </c>
      <c r="W34" s="71"/>
      <c r="X34" s="71"/>
      <c r="Y34" s="71"/>
      <c r="Z34" s="71"/>
      <c r="AA34" s="71"/>
      <c r="AC34" s="71" t="s">
        <v>326</v>
      </c>
      <c r="AD34" s="71"/>
      <c r="AE34" s="71"/>
      <c r="AF34" s="71"/>
      <c r="AG34" s="71"/>
      <c r="AH34" s="71"/>
      <c r="AJ34" s="71" t="s">
        <v>327</v>
      </c>
      <c r="AK34" s="71"/>
      <c r="AL34" s="71"/>
      <c r="AM34" s="71"/>
      <c r="AN34" s="71"/>
      <c r="AO34" s="71"/>
    </row>
    <row r="35" spans="1:68">
      <c r="A35" s="67"/>
      <c r="B35" s="67" t="s">
        <v>295</v>
      </c>
      <c r="C35" s="67" t="s">
        <v>296</v>
      </c>
      <c r="D35" s="67" t="s">
        <v>297</v>
      </c>
      <c r="E35" s="67" t="s">
        <v>298</v>
      </c>
      <c r="F35" s="67" t="s">
        <v>290</v>
      </c>
      <c r="H35" s="67"/>
      <c r="I35" s="67" t="s">
        <v>295</v>
      </c>
      <c r="J35" s="67" t="s">
        <v>296</v>
      </c>
      <c r="K35" s="67" t="s">
        <v>297</v>
      </c>
      <c r="L35" s="67" t="s">
        <v>298</v>
      </c>
      <c r="M35" s="67" t="s">
        <v>290</v>
      </c>
      <c r="O35" s="67"/>
      <c r="P35" s="67" t="s">
        <v>295</v>
      </c>
      <c r="Q35" s="67" t="s">
        <v>296</v>
      </c>
      <c r="R35" s="67" t="s">
        <v>297</v>
      </c>
      <c r="S35" s="67" t="s">
        <v>298</v>
      </c>
      <c r="T35" s="67" t="s">
        <v>290</v>
      </c>
      <c r="V35" s="67"/>
      <c r="W35" s="67" t="s">
        <v>295</v>
      </c>
      <c r="X35" s="67" t="s">
        <v>296</v>
      </c>
      <c r="Y35" s="67" t="s">
        <v>297</v>
      </c>
      <c r="Z35" s="67" t="s">
        <v>298</v>
      </c>
      <c r="AA35" s="67" t="s">
        <v>290</v>
      </c>
      <c r="AC35" s="67"/>
      <c r="AD35" s="67" t="s">
        <v>295</v>
      </c>
      <c r="AE35" s="67" t="s">
        <v>296</v>
      </c>
      <c r="AF35" s="67" t="s">
        <v>297</v>
      </c>
      <c r="AG35" s="67" t="s">
        <v>298</v>
      </c>
      <c r="AH35" s="67" t="s">
        <v>290</v>
      </c>
      <c r="AJ35" s="67"/>
      <c r="AK35" s="67" t="s">
        <v>295</v>
      </c>
      <c r="AL35" s="67" t="s">
        <v>296</v>
      </c>
      <c r="AM35" s="67" t="s">
        <v>297</v>
      </c>
      <c r="AN35" s="67" t="s">
        <v>298</v>
      </c>
      <c r="AO35" s="67" t="s">
        <v>290</v>
      </c>
    </row>
    <row r="36" spans="1:68">
      <c r="A36" s="67" t="s">
        <v>17</v>
      </c>
      <c r="B36" s="67">
        <v>570</v>
      </c>
      <c r="C36" s="67">
        <v>700</v>
      </c>
      <c r="D36" s="67">
        <v>0</v>
      </c>
      <c r="E36" s="67">
        <v>2000</v>
      </c>
      <c r="F36" s="67">
        <v>68.584140000000005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156.28899000000001</v>
      </c>
      <c r="O36" s="67" t="s">
        <v>19</v>
      </c>
      <c r="P36" s="67">
        <v>0</v>
      </c>
      <c r="Q36" s="67">
        <v>0</v>
      </c>
      <c r="R36" s="67">
        <v>1300</v>
      </c>
      <c r="S36" s="67">
        <v>2000</v>
      </c>
      <c r="T36" s="67">
        <v>728.60155999999995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348.68768</v>
      </c>
      <c r="AC36" s="67" t="s">
        <v>21</v>
      </c>
      <c r="AD36" s="67">
        <v>0</v>
      </c>
      <c r="AE36" s="67">
        <v>0</v>
      </c>
      <c r="AF36" s="67">
        <v>2000</v>
      </c>
      <c r="AG36" s="67">
        <v>0</v>
      </c>
      <c r="AH36" s="67">
        <v>8.8891629999999999</v>
      </c>
      <c r="AJ36" s="67" t="s">
        <v>22</v>
      </c>
      <c r="AK36" s="67">
        <v>305</v>
      </c>
      <c r="AL36" s="67">
        <v>370</v>
      </c>
      <c r="AM36" s="67">
        <v>0</v>
      </c>
      <c r="AN36" s="67">
        <v>350</v>
      </c>
      <c r="AO36" s="67">
        <v>16.929532999999999</v>
      </c>
    </row>
    <row r="43" spans="1:68">
      <c r="A43" s="72" t="s">
        <v>328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329</v>
      </c>
      <c r="B44" s="71"/>
      <c r="C44" s="71"/>
      <c r="D44" s="71"/>
      <c r="E44" s="71"/>
      <c r="F44" s="71"/>
      <c r="H44" s="71" t="s">
        <v>330</v>
      </c>
      <c r="I44" s="71"/>
      <c r="J44" s="71"/>
      <c r="K44" s="71"/>
      <c r="L44" s="71"/>
      <c r="M44" s="71"/>
      <c r="O44" s="71" t="s">
        <v>331</v>
      </c>
      <c r="P44" s="71"/>
      <c r="Q44" s="71"/>
      <c r="R44" s="71"/>
      <c r="S44" s="71"/>
      <c r="T44" s="71"/>
      <c r="V44" s="71" t="s">
        <v>332</v>
      </c>
      <c r="W44" s="71"/>
      <c r="X44" s="71"/>
      <c r="Y44" s="71"/>
      <c r="Z44" s="71"/>
      <c r="AA44" s="71"/>
      <c r="AC44" s="71" t="s">
        <v>333</v>
      </c>
      <c r="AD44" s="71"/>
      <c r="AE44" s="71"/>
      <c r="AF44" s="71"/>
      <c r="AG44" s="71"/>
      <c r="AH44" s="71"/>
      <c r="AJ44" s="71" t="s">
        <v>334</v>
      </c>
      <c r="AK44" s="71"/>
      <c r="AL44" s="71"/>
      <c r="AM44" s="71"/>
      <c r="AN44" s="71"/>
      <c r="AO44" s="71"/>
      <c r="AQ44" s="71" t="s">
        <v>335</v>
      </c>
      <c r="AR44" s="71"/>
      <c r="AS44" s="71"/>
      <c r="AT44" s="71"/>
      <c r="AU44" s="71"/>
      <c r="AV44" s="71"/>
      <c r="AX44" s="71" t="s">
        <v>336</v>
      </c>
      <c r="AY44" s="71"/>
      <c r="AZ44" s="71"/>
      <c r="BA44" s="71"/>
      <c r="BB44" s="71"/>
      <c r="BC44" s="71"/>
      <c r="BE44" s="71" t="s">
        <v>337</v>
      </c>
      <c r="BF44" s="71"/>
      <c r="BG44" s="71"/>
      <c r="BH44" s="71"/>
      <c r="BI44" s="71"/>
      <c r="BJ44" s="71"/>
    </row>
    <row r="45" spans="1:68">
      <c r="A45" s="67"/>
      <c r="B45" s="67" t="s">
        <v>295</v>
      </c>
      <c r="C45" s="67" t="s">
        <v>296</v>
      </c>
      <c r="D45" s="67" t="s">
        <v>297</v>
      </c>
      <c r="E45" s="67" t="s">
        <v>298</v>
      </c>
      <c r="F45" s="67" t="s">
        <v>290</v>
      </c>
      <c r="H45" s="67"/>
      <c r="I45" s="67" t="s">
        <v>295</v>
      </c>
      <c r="J45" s="67" t="s">
        <v>296</v>
      </c>
      <c r="K45" s="67" t="s">
        <v>297</v>
      </c>
      <c r="L45" s="67" t="s">
        <v>298</v>
      </c>
      <c r="M45" s="67" t="s">
        <v>290</v>
      </c>
      <c r="O45" s="67"/>
      <c r="P45" s="67" t="s">
        <v>295</v>
      </c>
      <c r="Q45" s="67" t="s">
        <v>296</v>
      </c>
      <c r="R45" s="67" t="s">
        <v>297</v>
      </c>
      <c r="S45" s="67" t="s">
        <v>298</v>
      </c>
      <c r="T45" s="67" t="s">
        <v>290</v>
      </c>
      <c r="V45" s="67"/>
      <c r="W45" s="67" t="s">
        <v>295</v>
      </c>
      <c r="X45" s="67" t="s">
        <v>296</v>
      </c>
      <c r="Y45" s="67" t="s">
        <v>297</v>
      </c>
      <c r="Z45" s="67" t="s">
        <v>298</v>
      </c>
      <c r="AA45" s="67" t="s">
        <v>290</v>
      </c>
      <c r="AC45" s="67"/>
      <c r="AD45" s="67" t="s">
        <v>295</v>
      </c>
      <c r="AE45" s="67" t="s">
        <v>296</v>
      </c>
      <c r="AF45" s="67" t="s">
        <v>297</v>
      </c>
      <c r="AG45" s="67" t="s">
        <v>298</v>
      </c>
      <c r="AH45" s="67" t="s">
        <v>290</v>
      </c>
      <c r="AJ45" s="67"/>
      <c r="AK45" s="67" t="s">
        <v>295</v>
      </c>
      <c r="AL45" s="67" t="s">
        <v>296</v>
      </c>
      <c r="AM45" s="67" t="s">
        <v>297</v>
      </c>
      <c r="AN45" s="67" t="s">
        <v>298</v>
      </c>
      <c r="AO45" s="67" t="s">
        <v>290</v>
      </c>
      <c r="AQ45" s="67"/>
      <c r="AR45" s="67" t="s">
        <v>295</v>
      </c>
      <c r="AS45" s="67" t="s">
        <v>296</v>
      </c>
      <c r="AT45" s="67" t="s">
        <v>297</v>
      </c>
      <c r="AU45" s="67" t="s">
        <v>298</v>
      </c>
      <c r="AV45" s="67" t="s">
        <v>290</v>
      </c>
      <c r="AX45" s="67"/>
      <c r="AY45" s="67" t="s">
        <v>295</v>
      </c>
      <c r="AZ45" s="67" t="s">
        <v>296</v>
      </c>
      <c r="BA45" s="67" t="s">
        <v>297</v>
      </c>
      <c r="BB45" s="67" t="s">
        <v>298</v>
      </c>
      <c r="BC45" s="67" t="s">
        <v>290</v>
      </c>
      <c r="BE45" s="67"/>
      <c r="BF45" s="67" t="s">
        <v>295</v>
      </c>
      <c r="BG45" s="67" t="s">
        <v>296</v>
      </c>
      <c r="BH45" s="67" t="s">
        <v>297</v>
      </c>
      <c r="BI45" s="67" t="s">
        <v>298</v>
      </c>
      <c r="BJ45" s="67" t="s">
        <v>290</v>
      </c>
    </row>
    <row r="46" spans="1:68">
      <c r="A46" s="67" t="s">
        <v>23</v>
      </c>
      <c r="B46" s="67">
        <v>7</v>
      </c>
      <c r="C46" s="67">
        <v>9</v>
      </c>
      <c r="D46" s="67">
        <v>0</v>
      </c>
      <c r="E46" s="67">
        <v>45</v>
      </c>
      <c r="F46" s="67">
        <v>2.2101803000000002</v>
      </c>
      <c r="H46" s="67" t="s">
        <v>24</v>
      </c>
      <c r="I46" s="67">
        <v>7</v>
      </c>
      <c r="J46" s="67">
        <v>9</v>
      </c>
      <c r="K46" s="67">
        <v>0</v>
      </c>
      <c r="L46" s="67">
        <v>35</v>
      </c>
      <c r="M46" s="67">
        <v>1.6693747000000001</v>
      </c>
      <c r="O46" s="67" t="s">
        <v>338</v>
      </c>
      <c r="P46" s="67">
        <v>600</v>
      </c>
      <c r="Q46" s="67">
        <v>800</v>
      </c>
      <c r="R46" s="67">
        <v>0</v>
      </c>
      <c r="S46" s="67">
        <v>10000</v>
      </c>
      <c r="T46" s="67">
        <v>87.797669999999997</v>
      </c>
      <c r="V46" s="67" t="s">
        <v>29</v>
      </c>
      <c r="W46" s="67">
        <v>0</v>
      </c>
      <c r="X46" s="67">
        <v>0</v>
      </c>
      <c r="Y46" s="67">
        <v>3</v>
      </c>
      <c r="Z46" s="67">
        <v>10</v>
      </c>
      <c r="AA46" s="67">
        <v>1.9377896000000001E-3</v>
      </c>
      <c r="AC46" s="67" t="s">
        <v>25</v>
      </c>
      <c r="AD46" s="67">
        <v>0</v>
      </c>
      <c r="AE46" s="67">
        <v>0</v>
      </c>
      <c r="AF46" s="67">
        <v>4</v>
      </c>
      <c r="AG46" s="67">
        <v>11</v>
      </c>
      <c r="AH46" s="67">
        <v>0.26800317000000001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52.047688000000001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12.84135</v>
      </c>
      <c r="AX46" s="67" t="s">
        <v>339</v>
      </c>
      <c r="AY46" s="67"/>
      <c r="AZ46" s="67"/>
      <c r="BA46" s="67"/>
      <c r="BB46" s="67"/>
      <c r="BC46" s="67"/>
      <c r="BE46" s="67" t="s">
        <v>340</v>
      </c>
      <c r="BF46" s="67"/>
      <c r="BG46" s="67"/>
      <c r="BH46" s="67"/>
      <c r="BI46" s="67"/>
      <c r="BJ46" s="67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277</v>
      </c>
      <c r="B2" s="66" t="s">
        <v>278</v>
      </c>
      <c r="C2" s="66" t="s">
        <v>276</v>
      </c>
      <c r="D2" s="66">
        <v>66</v>
      </c>
      <c r="E2" s="66">
        <v>189.5985</v>
      </c>
      <c r="F2" s="66">
        <v>19.325167</v>
      </c>
      <c r="G2" s="66">
        <v>7.2688284000000003</v>
      </c>
      <c r="H2" s="66">
        <v>3.1153696000000002</v>
      </c>
      <c r="I2" s="66">
        <v>4.1534585999999996</v>
      </c>
      <c r="J2" s="66">
        <v>11.302073999999999</v>
      </c>
      <c r="K2" s="66">
        <v>3.5832581999999999</v>
      </c>
      <c r="L2" s="66">
        <v>7.7188163000000003</v>
      </c>
      <c r="M2" s="66">
        <v>3.0233412</v>
      </c>
      <c r="N2" s="66">
        <v>0.38427349999999999</v>
      </c>
      <c r="O2" s="66">
        <v>1.8030955</v>
      </c>
      <c r="P2" s="66">
        <v>97.59751</v>
      </c>
      <c r="Q2" s="66">
        <v>3.2494724000000001</v>
      </c>
      <c r="R2" s="66">
        <v>70.177430000000001</v>
      </c>
      <c r="S2" s="66">
        <v>14.0368595</v>
      </c>
      <c r="T2" s="66">
        <v>673.68695000000002</v>
      </c>
      <c r="U2" s="66">
        <v>0.57036730000000002</v>
      </c>
      <c r="V2" s="66">
        <v>2.7119580000000001</v>
      </c>
      <c r="W2" s="66">
        <v>35.592117000000002</v>
      </c>
      <c r="X2" s="66">
        <v>12.0709</v>
      </c>
      <c r="Y2" s="66">
        <v>0.2403651</v>
      </c>
      <c r="Z2" s="66">
        <v>0.19020458000000001</v>
      </c>
      <c r="AA2" s="66">
        <v>2.2070202999999999</v>
      </c>
      <c r="AB2" s="66">
        <v>0.37460640000000001</v>
      </c>
      <c r="AC2" s="66">
        <v>65.161500000000004</v>
      </c>
      <c r="AD2" s="66">
        <v>1.7603985</v>
      </c>
      <c r="AE2" s="66">
        <v>0.29434900000000003</v>
      </c>
      <c r="AF2" s="66">
        <v>0.19128628</v>
      </c>
      <c r="AG2" s="66">
        <v>68.584140000000005</v>
      </c>
      <c r="AH2" s="66">
        <v>39.176130000000001</v>
      </c>
      <c r="AI2" s="66">
        <v>29.408007000000001</v>
      </c>
      <c r="AJ2" s="66">
        <v>156.28899000000001</v>
      </c>
      <c r="AK2" s="66">
        <v>728.60155999999995</v>
      </c>
      <c r="AL2" s="66">
        <v>8.8891629999999999</v>
      </c>
      <c r="AM2" s="66">
        <v>348.68768</v>
      </c>
      <c r="AN2" s="66">
        <v>16.929532999999999</v>
      </c>
      <c r="AO2" s="66">
        <v>2.2101803000000002</v>
      </c>
      <c r="AP2" s="66">
        <v>1.4326869</v>
      </c>
      <c r="AQ2" s="66">
        <v>0.77749336000000002</v>
      </c>
      <c r="AR2" s="66">
        <v>1.6693747000000001</v>
      </c>
      <c r="AS2" s="66">
        <v>87.797669999999997</v>
      </c>
      <c r="AT2" s="66">
        <v>1.9377896000000001E-3</v>
      </c>
      <c r="AU2" s="66">
        <v>0.26800317000000001</v>
      </c>
      <c r="AV2" s="66">
        <v>52.047688000000001</v>
      </c>
      <c r="AW2" s="66">
        <v>12.84135</v>
      </c>
      <c r="AX2" s="66">
        <v>2.7892947000000001E-2</v>
      </c>
      <c r="AY2" s="66">
        <v>0.2388673</v>
      </c>
      <c r="AZ2" s="66">
        <v>53.873497</v>
      </c>
      <c r="BA2" s="66">
        <v>8.3972750000000005</v>
      </c>
      <c r="BB2" s="66">
        <v>2.5508031999999998</v>
      </c>
      <c r="BC2" s="66">
        <v>3.2662463000000002</v>
      </c>
      <c r="BD2" s="66">
        <v>2.5785870000000002</v>
      </c>
      <c r="BE2" s="66">
        <v>0.12989007999999999</v>
      </c>
      <c r="BF2" s="66">
        <v>0.81655140000000004</v>
      </c>
      <c r="BG2" s="66">
        <v>0</v>
      </c>
      <c r="BH2" s="66">
        <v>2.2317240999999999E-5</v>
      </c>
      <c r="BI2" s="66">
        <v>3.5031355000000002E-4</v>
      </c>
      <c r="BJ2" s="66">
        <v>7.5391512000000001E-3</v>
      </c>
      <c r="BK2" s="66">
        <v>0</v>
      </c>
      <c r="BL2" s="66">
        <v>3.3043313999999997E-2</v>
      </c>
      <c r="BM2" s="66">
        <v>0.44531783000000003</v>
      </c>
      <c r="BN2" s="66">
        <v>7.3797286000000004E-2</v>
      </c>
      <c r="BO2" s="66">
        <v>6.9205294000000004</v>
      </c>
      <c r="BP2" s="66">
        <v>1.1895505</v>
      </c>
      <c r="BQ2" s="66">
        <v>2.1027670000000001</v>
      </c>
      <c r="BR2" s="66">
        <v>8.4593579999999999</v>
      </c>
      <c r="BS2" s="66">
        <v>4.6510467999999996</v>
      </c>
      <c r="BT2" s="66">
        <v>0.9338149</v>
      </c>
      <c r="BU2" s="66">
        <v>2.2372348E-2</v>
      </c>
      <c r="BV2" s="66">
        <v>1.5562439000000001E-2</v>
      </c>
      <c r="BW2" s="66">
        <v>7.5530719999999996E-2</v>
      </c>
      <c r="BX2" s="66">
        <v>0.23351448999999999</v>
      </c>
      <c r="BY2" s="66">
        <v>3.0369164000000001E-2</v>
      </c>
      <c r="BZ2" s="66">
        <v>1.09212575E-4</v>
      </c>
      <c r="CA2" s="66">
        <v>0.14371871999999999</v>
      </c>
      <c r="CB2" s="66">
        <v>9.0476110000000005E-3</v>
      </c>
      <c r="CC2" s="66">
        <v>4.4096033999999999E-2</v>
      </c>
      <c r="CD2" s="66">
        <v>0.63576144000000001</v>
      </c>
      <c r="CE2" s="66">
        <v>1.34524135E-2</v>
      </c>
      <c r="CF2" s="66">
        <v>4.7817881999999999E-2</v>
      </c>
      <c r="CG2" s="66">
        <v>0</v>
      </c>
      <c r="CH2" s="66">
        <v>5.9445933000000003E-3</v>
      </c>
      <c r="CI2" s="66">
        <v>0</v>
      </c>
      <c r="CJ2" s="66">
        <v>1.3937717999999999</v>
      </c>
      <c r="CK2" s="66">
        <v>3.6991283E-3</v>
      </c>
      <c r="CL2" s="66">
        <v>0.2086499</v>
      </c>
      <c r="CM2" s="66">
        <v>0.48181807999999998</v>
      </c>
      <c r="CN2" s="66">
        <v>354.29739999999998</v>
      </c>
      <c r="CO2" s="66">
        <v>633.96265000000005</v>
      </c>
      <c r="CP2" s="66">
        <v>539.08839999999998</v>
      </c>
      <c r="CQ2" s="66">
        <v>168.99643</v>
      </c>
      <c r="CR2" s="66">
        <v>84.544790000000006</v>
      </c>
      <c r="CS2" s="66">
        <v>40.710354000000002</v>
      </c>
      <c r="CT2" s="66">
        <v>363.8997</v>
      </c>
      <c r="CU2" s="66">
        <v>261.52593999999999</v>
      </c>
      <c r="CV2" s="66">
        <v>102.04782</v>
      </c>
      <c r="CW2" s="66">
        <v>316.52157999999997</v>
      </c>
      <c r="CX2" s="66">
        <v>81.895874000000006</v>
      </c>
      <c r="CY2" s="66">
        <v>400.29333000000003</v>
      </c>
      <c r="CZ2" s="66">
        <v>224.76709</v>
      </c>
      <c r="DA2" s="66">
        <v>582.66729999999995</v>
      </c>
      <c r="DB2" s="66">
        <v>480.15075999999999</v>
      </c>
      <c r="DC2" s="66">
        <v>848.04660000000001</v>
      </c>
      <c r="DD2" s="66">
        <v>1437.5989</v>
      </c>
      <c r="DE2" s="66">
        <v>381.62963999999999</v>
      </c>
      <c r="DF2" s="66">
        <v>440.91680000000002</v>
      </c>
      <c r="DG2" s="66">
        <v>337.5761</v>
      </c>
      <c r="DH2" s="66">
        <v>29.37134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8.3972750000000005</v>
      </c>
      <c r="B6">
        <f>BB2</f>
        <v>2.5508031999999998</v>
      </c>
      <c r="C6">
        <f>BC2</f>
        <v>3.2662463000000002</v>
      </c>
      <c r="D6">
        <f>BD2</f>
        <v>2.5785870000000002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19416</v>
      </c>
      <c r="C2" s="57">
        <f ca="1">YEAR(TODAY())-YEAR(B2)+IF(TODAY()&gt;=DATE(YEAR(TODAY()),MONTH(B2),DAY(B2)),0,-1)</f>
        <v>66</v>
      </c>
      <c r="E2" s="53">
        <v>175</v>
      </c>
      <c r="F2" s="54" t="s">
        <v>40</v>
      </c>
      <c r="G2" s="53">
        <v>64</v>
      </c>
      <c r="H2" s="52" t="s">
        <v>42</v>
      </c>
      <c r="I2" s="74">
        <f>ROUND(G3/E3^2,1)</f>
        <v>20.9</v>
      </c>
    </row>
    <row r="3" spans="1:9">
      <c r="E3" s="52">
        <f>E2/100</f>
        <v>1.75</v>
      </c>
      <c r="F3" s="52" t="s">
        <v>41</v>
      </c>
      <c r="G3" s="52">
        <f>G2</f>
        <v>64</v>
      </c>
      <c r="H3" s="52" t="s">
        <v>42</v>
      </c>
      <c r="I3" s="74"/>
    </row>
    <row r="4" spans="1:9">
      <c r="A4" t="s">
        <v>274</v>
      </c>
    </row>
    <row r="5" spans="1:9">
      <c r="B5" s="61">
        <v>43679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문화송, ID : NCCNO16)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05일 09:56:23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N16" sqref="N16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43679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66</v>
      </c>
      <c r="G12" s="153"/>
      <c r="H12" s="153"/>
      <c r="I12" s="153"/>
      <c r="K12" s="124">
        <f>'개인정보 및 신체계측 입력'!E2</f>
        <v>175</v>
      </c>
      <c r="L12" s="125"/>
      <c r="M12" s="118">
        <f>'개인정보 및 신체계측 입력'!G2</f>
        <v>64</v>
      </c>
      <c r="N12" s="119"/>
      <c r="O12" s="114" t="s">
        <v>272</v>
      </c>
      <c r="P12" s="108"/>
      <c r="Q12" s="111">
        <f>'개인정보 및 신체계측 입력'!I2</f>
        <v>20.9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문화송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50.994999999999997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19.181000000000001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29.824000000000002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0.8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23.1</v>
      </c>
      <c r="L72" s="37" t="s">
        <v>54</v>
      </c>
      <c r="M72" s="37">
        <f>ROUND('DRIs DATA'!K8,1)</f>
        <v>11.2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9.36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22.6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12.07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24.97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8.57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48.57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22.1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2000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2020-02-05T23:19:09Z</dcterms:modified>
</cp:coreProperties>
</file>