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<sst xmlns="http://schemas.openxmlformats.org/spreadsheetml/2006/main" count="692" uniqueCount="337">
  <si>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</si>
  <si>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</si>
  <si>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</si>
  <si>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</si>
  <si>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</si>
  <si>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</si>
  <si>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</si>
  <si>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</si>
  <si>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</si>
  <si>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</si>
  <si>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</si>
  <si>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</si>
  <si>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</si>
  <si>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</si>
  <si>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</si>
  <si>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</si>
  <si>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</si>
  <si>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</si>
  <si>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</si>
  <si>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</si>
  <si>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</si>
  <si>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</si>
  <si>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</si>
  <si>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</si>
  <si>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</si>
  <si>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</si>
  <si>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</si>
  <si>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</si>
  <si>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</si>
  <si>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</si>
  <si>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</si>
  <si>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</si>
  <si>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</si>
  <si>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</si>
  <si>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</si>
  <si>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</si>
  <si>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</si>
  <si>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</si>
  <si>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</si>
  <si>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</si>
  <si>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</si>
  <si>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</si>
  <si>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</si>
  <si>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</si>
  <si>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</si>
  <si>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</si>
  <si>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</si>
  <si>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</si>
  <si>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</si>
  <si>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</si>
  <si>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</si>
  <si>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</si>
  <si>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</si>
  <si>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</si>
  <si>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</si>
  <si>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</si>
  <si>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</si>
  <si>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</si>
  <si>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</si>
  <si>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</si>
  <si>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</si>
  <si>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</si>
  <si>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</si>
  <si>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</si>
  <si>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</si>
  <si>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</si>
  <si>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</si>
  <si>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</si>
  <si>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</si>
  <si>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</si>
  <si>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</si>
  <si>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</si>
  <si>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</si>
  <si>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</si>
  <si>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</si>
  <si>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</si>
  <si>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</si>
  <si>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</si>
  <si>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</si>
  <si>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</si>
  <si>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</si>
  <si>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</si>
  <si>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</si>
  <si>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</si>
  <si>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</si>
  <si>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</si>
  <si>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</si>
  <si>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</si>
  <si>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</si>
  <si>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</si>
  <si>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</si>
  <si>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</si>
  <si>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</si>
  <si>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</si>
  <si>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</si>
  <si>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</si>
  <si>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</si>
  <si>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</si>
  <si>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</si>
  <si>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</si>
  <si>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</si>
  <si>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</si>
  <si>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</si>
  <si>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</si>
  <si>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</si>
  <si>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</si>
  <si>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</si>
  <si>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</si>
  <si>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</si>
  <si>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</si>
  <si>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</si>
  <si>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</si>
  <si>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</si>
  <si>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</si>
  <si>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</si>
  <si>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</si>
  <si>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</si>
  <si>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</si>
  <si>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</si>
  <si>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</si>
  <si>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</si>
  <si>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</si>
  <si>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</si>
  <si>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</si>
  <si>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</si>
  <si>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</si>
  <si>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</si>
  <si>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</si>
  <si>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</si>
  <si>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</si>
  <si>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</si>
  <si>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</si>
  <si>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</si>
  <si>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</si>
  <si>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</si>
  <si>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</si>
  <si>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</si>
  <si>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</si>
  <si>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</si>
  <si>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</si>
  <si>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</si>
  <si>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</si>
  <si>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</si>
  <si>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</si>
  <si>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</si>
  <si>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</si>
  <si>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</si>
  <si>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</si>
  <si>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</si>
  <si>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</si>
  <si>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</si>
  <si>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</si>
  <si>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</si>
  <si>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</si>
  <si>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</si>
  <si>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</si>
  <si>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</si>
  <si>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</si>
  <si>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</si>
  <si>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</si>
  <si>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</si>
  <si>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</si>
  <si>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</si>
  <si>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</si>
  <si>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</si>
  <si>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</si>
  <si>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</si>
  <si>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</si>
  <si>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</si>
  <si>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</si>
  <si>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</si>
  <si>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</si>
  <si>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</si>
  <si>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</si>
  <si>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</si>
  <si>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</si>
  <si>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</si>
  <si>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</si>
  <si>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</si>
  <si>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</si>
  <si>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</si>
  <si>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</si>
  <si>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</si>
  <si>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</si>
  <si>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</si>
  <si>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</si>
  <si>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</si>
  <si>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</si>
  <si>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</si>
  <si>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</si>
  <si>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</si>
  <si>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</si>
  <si>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</si>
  <si>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</si>
  <si>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</si>
  <si>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</si>
  <si>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</si>
  <si>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</si>
  <si>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</si>
  <si>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</si>
  <si>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</si>
  <si>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</si>
  <si>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</si>
  <si>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</si>
  <si>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</si>
  <si>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</si>
  <si>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</si>
  <si>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</si>
  <si>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</si>
  <si>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</si>
  <si>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</si>
  <si>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</si>
  <si>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</si>
  <si>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</si>
  <si>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</si>
  <si>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</si>
  <si>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</si>
  <si>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</si>
  <si>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</si>
  <si>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</si>
  <si>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</si>
  <si>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</si>
  <si>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</si>
  <si>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</si>
  <si>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</si>
  <si>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</si>
  <si>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</si>
  <si>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</si>
  <si>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</si>
  <si>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</si>
  <si>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</si>
  <si>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</si>
  <si>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</si>
  <si>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</si>
  <si>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</si>
  <si>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</si>
  <si>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</si>
  <si>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</si>
  <si>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</si>
  <si>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</si>
  <si>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</si>
  <si>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</si>
  <si>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</si>
  <si>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</si>
  <si>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</si>
  <si>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</si>
  <si>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</si>
  <si>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</si>
  <si>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</si>
  <si>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</si>
  <si>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</si>
  <si>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</si>
  <si>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</si>
  <si>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</si>
  <si>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</si>
  <si>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</si>
  <si>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</si>
  <si>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</si>
  <si>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</si>
  <si>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</si>
  <si>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</si>
  <si>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</si>
  <si>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</si>
  <si>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</si>
  <si>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</si>
  <si>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</si>
  <si>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</si>
  <si>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</si>
  <si>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</si>
  <si>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</si>
  <si>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</si>
  <si>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</si>
  <si>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</si>
  <si>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</si>
  <si>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</si>
  <si>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</si>
  <si>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</si>
  <si>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</si>
  <si>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</si>
  <si>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</si>
  <si>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</si>
  <si>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</si>
  <si>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</si>
  <si>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</si>
  <si>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</si>
  <si>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</si>
  <si>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</si>
  <si>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</si>
  <si>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</si>
  <si>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</si>
  <si>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</si>
  <si>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</si>
  <si>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</si>
  <si>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</si>
  <si>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</si>
  <si>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</si>
  <si>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</si>
  <si>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</si>
  <si>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</si>
  <si>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</si>
  <si>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</si>
  <si>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</si>
  <si>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</si>
  <si>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</si>
  <si>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</si>
  <si>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</si>
  <si>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</si>
  <si>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</si>
  <si>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</si>
  <si>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</si>
  <si>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</si>
  <si>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</si>
  <si>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</si>
  <si>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</si>
  <si>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</si>
  <si>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</si>
  <si>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</si>
  <si>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</si>
  <si>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</si>
  <si>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</si>
  <si>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</si>
  <si>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</si>
  <si>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</si>
  <si>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</si>
  <si>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</si>
  <si>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</si>
  <si>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</si>
  <si>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</si>
  <si>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</si>
  <si>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</si>
  <si>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</si>
  <si>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</si>
  <si>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NCCNO18</t>
  </si>
  <si>
    <t>김경숙</t>
  </si>
  <si>
    <t>F</t>
  </si>
  <si>
    <t>(설문지 : FFQ 95문항 설문지, 사용자 : 김경숙, ID : NCCNO18)</t>
  </si>
  <si>
    <t>2020년 02월 05일 09:58:18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</si>
</sst>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103.60129000000001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9169792"/>
        <c:axId val="119171328"/>
      </c:barChart>
      <c:catAx>
        <c:axId val="11916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171328"/>
        <c:crosses val="autoZero"/>
        <c:auto val="1"/>
        <c:lblAlgn val="ctr"/>
        <c:lblOffset val="100"/>
        <c:noMultiLvlLbl val="0"/>
      </c:catAx>
      <c:valAx>
        <c:axId val="119171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916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3.6239843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838912"/>
        <c:axId val="132840448"/>
      </c:barChart>
      <c:catAx>
        <c:axId val="13283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840448"/>
        <c:crosses val="autoZero"/>
        <c:auto val="1"/>
        <c:lblAlgn val="ctr"/>
        <c:lblOffset val="100"/>
        <c:noMultiLvlLbl val="0"/>
      </c:catAx>
      <c:valAx>
        <c:axId val="13284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83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2.6442256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899200"/>
        <c:axId val="132900736"/>
      </c:barChart>
      <c:catAx>
        <c:axId val="13289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900736"/>
        <c:crosses val="autoZero"/>
        <c:auto val="1"/>
        <c:lblAlgn val="ctr"/>
        <c:lblOffset val="100"/>
        <c:noMultiLvlLbl val="0"/>
      </c:catAx>
      <c:valAx>
        <c:axId val="132900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89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1886.7620999999999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279872"/>
        <c:axId val="131302144"/>
      </c:barChart>
      <c:catAx>
        <c:axId val="13127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302144"/>
        <c:crosses val="autoZero"/>
        <c:auto val="1"/>
        <c:lblAlgn val="ctr"/>
        <c:lblOffset val="100"/>
        <c:noMultiLvlLbl val="0"/>
      </c:catAx>
      <c:valAx>
        <c:axId val="131302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27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5426.8296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340160"/>
        <c:axId val="131341696"/>
      </c:barChart>
      <c:catAx>
        <c:axId val="131340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341696"/>
        <c:crosses val="autoZero"/>
        <c:auto val="1"/>
        <c:lblAlgn val="ctr"/>
        <c:lblOffset val="100"/>
        <c:noMultiLvlLbl val="0"/>
      </c:catAx>
      <c:valAx>
        <c:axId val="1313416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34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184.23264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376640"/>
        <c:axId val="131378176"/>
      </c:barChart>
      <c:catAx>
        <c:axId val="13137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378176"/>
        <c:crosses val="autoZero"/>
        <c:auto val="1"/>
        <c:lblAlgn val="ctr"/>
        <c:lblOffset val="100"/>
        <c:noMultiLvlLbl val="0"/>
      </c:catAx>
      <c:valAx>
        <c:axId val="13137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37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212.54337000000001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421312"/>
        <c:axId val="131422848"/>
      </c:barChart>
      <c:catAx>
        <c:axId val="13142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422848"/>
        <c:crosses val="autoZero"/>
        <c:auto val="1"/>
        <c:lblAlgn val="ctr"/>
        <c:lblOffset val="100"/>
        <c:noMultiLvlLbl val="0"/>
      </c:catAx>
      <c:valAx>
        <c:axId val="13142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42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15.597687000000001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453696"/>
        <c:axId val="131455232"/>
      </c:barChart>
      <c:catAx>
        <c:axId val="13145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455232"/>
        <c:crosses val="autoZero"/>
        <c:auto val="1"/>
        <c:lblAlgn val="ctr"/>
        <c:lblOffset val="100"/>
        <c:noMultiLvlLbl val="0"/>
      </c:catAx>
      <c:valAx>
        <c:axId val="131455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45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2824.1527999999998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952448"/>
        <c:axId val="132953984"/>
      </c:barChart>
      <c:catAx>
        <c:axId val="13295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953984"/>
        <c:crosses val="autoZero"/>
        <c:auto val="1"/>
        <c:lblAlgn val="ctr"/>
        <c:lblOffset val="100"/>
        <c:noMultiLvlLbl val="0"/>
      </c:catAx>
      <c:valAx>
        <c:axId val="1329539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95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0.54264060000000003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361088"/>
        <c:axId val="134362624"/>
      </c:barChart>
      <c:catAx>
        <c:axId val="13436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362624"/>
        <c:crosses val="autoZero"/>
        <c:auto val="1"/>
        <c:lblAlgn val="ctr"/>
        <c:lblOffset val="100"/>
        <c:noMultiLvlLbl val="0"/>
      </c:catAx>
      <c:valAx>
        <c:axId val="13436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36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5.8999090000000001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389120"/>
        <c:axId val="134411392"/>
      </c:barChart>
      <c:catAx>
        <c:axId val="13438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411392"/>
        <c:crosses val="autoZero"/>
        <c:auto val="1"/>
        <c:lblAlgn val="ctr"/>
        <c:lblOffset val="100"/>
        <c:noMultiLvlLbl val="0"/>
      </c:catAx>
      <c:valAx>
        <c:axId val="134411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38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44.169704000000003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9414144"/>
        <c:axId val="119424128"/>
      </c:barChart>
      <c:catAx>
        <c:axId val="11941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424128"/>
        <c:crosses val="autoZero"/>
        <c:auto val="1"/>
        <c:lblAlgn val="ctr"/>
        <c:lblOffset val="100"/>
        <c:noMultiLvlLbl val="0"/>
      </c:catAx>
      <c:valAx>
        <c:axId val="119424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941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128.83680000000001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441984"/>
        <c:axId val="134443776"/>
      </c:barChart>
      <c:catAx>
        <c:axId val="13444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443776"/>
        <c:crosses val="autoZero"/>
        <c:auto val="1"/>
        <c:lblAlgn val="ctr"/>
        <c:lblOffset val="100"/>
        <c:noMultiLvlLbl val="0"/>
      </c:catAx>
      <c:valAx>
        <c:axId val="134443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44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128.66570999999999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4491136"/>
        <c:axId val="134509312"/>
      </c:barChart>
      <c:catAx>
        <c:axId val="13449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509312"/>
        <c:crosses val="autoZero"/>
        <c:auto val="1"/>
        <c:lblAlgn val="ctr"/>
        <c:lblOffset val="100"/>
        <c:noMultiLvlLbl val="0"/>
      </c:catAx>
      <c:valAx>
        <c:axId val="134509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449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6.0229999999999997</c:v>
                </c:pt>
                <c:pt idx="1">
                  <c:v>9.2449999999999992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0652800"/>
        <c:axId val="130662784"/>
      </c:barChart>
      <c:catAx>
        <c:axId val="13065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0662784"/>
        <c:crosses val="autoZero"/>
        <c:auto val="1"/>
        <c:lblAlgn val="ctr"/>
        <c:lblOffset val="100"/>
        <c:noMultiLvlLbl val="0"/>
      </c:catAx>
      <c:valAx>
        <c:axId val="130662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06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14.978225</c:v>
                </c:pt>
                <c:pt idx="1">
                  <c:v>19.341342999999998</c:v>
                </c:pt>
                <c:pt idx="2">
                  <c:v>19.561015999999999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883.06975999999997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0725760"/>
        <c:axId val="130727296"/>
      </c:barChart>
      <c:catAx>
        <c:axId val="13072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0727296"/>
        <c:crosses val="autoZero"/>
        <c:auto val="1"/>
        <c:lblAlgn val="ctr"/>
        <c:lblOffset val="100"/>
        <c:noMultiLvlLbl val="0"/>
      </c:catAx>
      <c:valAx>
        <c:axId val="130727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072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37.180377999999997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0770432"/>
        <c:axId val="130771968"/>
      </c:barChart>
      <c:catAx>
        <c:axId val="13077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0771968"/>
        <c:crosses val="autoZero"/>
        <c:auto val="1"/>
        <c:lblAlgn val="ctr"/>
        <c:lblOffset val="100"/>
        <c:noMultiLvlLbl val="0"/>
      </c:catAx>
      <c:valAx>
        <c:axId val="130771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077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76.466999999999999</c:v>
                </c:pt>
                <c:pt idx="1">
                  <c:v>8.5679999999999996</c:v>
                </c:pt>
                <c:pt idx="2">
                  <c:v>14.965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40317824"/>
        <c:axId val="140319360"/>
      </c:barChart>
      <c:catAx>
        <c:axId val="14031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319360"/>
        <c:crosses val="autoZero"/>
        <c:auto val="1"/>
        <c:lblAlgn val="ctr"/>
        <c:lblOffset val="100"/>
        <c:noMultiLvlLbl val="0"/>
      </c:catAx>
      <c:valAx>
        <c:axId val="1403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31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3472.3337000000001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362496"/>
        <c:axId val="140364032"/>
      </c:barChart>
      <c:catAx>
        <c:axId val="14036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364032"/>
        <c:crosses val="autoZero"/>
        <c:auto val="1"/>
        <c:lblAlgn val="ctr"/>
        <c:lblOffset val="100"/>
        <c:noMultiLvlLbl val="0"/>
      </c:catAx>
      <c:valAx>
        <c:axId val="140364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36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239.46073999999999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071296"/>
        <c:axId val="140072832"/>
      </c:barChart>
      <c:catAx>
        <c:axId val="14007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072832"/>
        <c:crosses val="autoZero"/>
        <c:auto val="1"/>
        <c:lblAlgn val="ctr"/>
        <c:lblOffset val="100"/>
        <c:noMultiLvlLbl val="0"/>
      </c:catAx>
      <c:valAx>
        <c:axId val="14007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07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863.63059999999996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120064"/>
        <c:axId val="140121600"/>
      </c:barChart>
      <c:catAx>
        <c:axId val="14012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21600"/>
        <c:crosses val="autoZero"/>
        <c:auto val="1"/>
        <c:lblAlgn val="ctr"/>
        <c:lblOffset val="100"/>
        <c:noMultiLvlLbl val="0"/>
      </c:catAx>
      <c:valAx>
        <c:axId val="140121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12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3.7897970000000001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469312"/>
        <c:axId val="131470848"/>
      </c:barChart>
      <c:catAx>
        <c:axId val="13146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470848"/>
        <c:crosses val="autoZero"/>
        <c:auto val="1"/>
        <c:lblAlgn val="ctr"/>
        <c:lblOffset val="100"/>
        <c:noMultiLvlLbl val="0"/>
      </c:catAx>
      <c:valAx>
        <c:axId val="13147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46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8136.9146000000001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160384"/>
        <c:axId val="140174464"/>
      </c:barChart>
      <c:catAx>
        <c:axId val="14016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74464"/>
        <c:crosses val="autoZero"/>
        <c:auto val="1"/>
        <c:lblAlgn val="ctr"/>
        <c:lblOffset val="100"/>
        <c:noMultiLvlLbl val="0"/>
      </c:catAx>
      <c:valAx>
        <c:axId val="14017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16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23.465456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258304"/>
        <c:axId val="140264192"/>
      </c:barChart>
      <c:catAx>
        <c:axId val="14025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264192"/>
        <c:crosses val="autoZero"/>
        <c:auto val="1"/>
        <c:lblAlgn val="ctr"/>
        <c:lblOffset val="100"/>
        <c:noMultiLvlLbl val="0"/>
      </c:catAx>
      <c:valAx>
        <c:axId val="14026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25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3.1155043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302976"/>
        <c:axId val="140386688"/>
      </c:barChart>
      <c:catAx>
        <c:axId val="1403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386688"/>
        <c:crosses val="autoZero"/>
        <c:auto val="1"/>
        <c:lblAlgn val="ctr"/>
        <c:lblOffset val="100"/>
        <c:noMultiLvlLbl val="0"/>
      </c:catAx>
      <c:valAx>
        <c:axId val="140386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30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573.39319999999998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488768"/>
        <c:axId val="131490560"/>
      </c:barChart>
      <c:catAx>
        <c:axId val="13148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490560"/>
        <c:crosses val="autoZero"/>
        <c:auto val="1"/>
        <c:lblAlgn val="ctr"/>
        <c:lblOffset val="100"/>
        <c:noMultiLvlLbl val="0"/>
      </c:catAx>
      <c:valAx>
        <c:axId val="131490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48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2.2270585999999999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585344"/>
        <c:axId val="132586880"/>
      </c:barChart>
      <c:catAx>
        <c:axId val="13258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586880"/>
        <c:crosses val="autoZero"/>
        <c:auto val="1"/>
        <c:lblAlgn val="ctr"/>
        <c:lblOffset val="100"/>
        <c:noMultiLvlLbl val="0"/>
      </c:catAx>
      <c:valAx>
        <c:axId val="13258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58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27.508614999999999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611072"/>
        <c:axId val="132621056"/>
      </c:barChart>
      <c:catAx>
        <c:axId val="13261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621056"/>
        <c:crosses val="autoZero"/>
        <c:auto val="1"/>
        <c:lblAlgn val="ctr"/>
        <c:lblOffset val="100"/>
        <c:noMultiLvlLbl val="0"/>
      </c:catAx>
      <c:valAx>
        <c:axId val="13262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61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3.1155043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712320"/>
        <c:axId val="132713856"/>
      </c:barChart>
      <c:catAx>
        <c:axId val="13271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713856"/>
        <c:crosses val="autoZero"/>
        <c:auto val="1"/>
        <c:lblAlgn val="ctr"/>
        <c:lblOffset val="100"/>
        <c:noMultiLvlLbl val="0"/>
      </c:catAx>
      <c:valAx>
        <c:axId val="132713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71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1074.2247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776704"/>
        <c:axId val="132778240"/>
      </c:barChart>
      <c:catAx>
        <c:axId val="13277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778240"/>
        <c:crosses val="autoZero"/>
        <c:auto val="1"/>
        <c:lblAlgn val="ctr"/>
        <c:lblOffset val="100"/>
        <c:noMultiLvlLbl val="0"/>
      </c:catAx>
      <c:valAx>
        <c:axId val="132778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77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12.612106000000001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795008"/>
        <c:axId val="132821376"/>
      </c:barChart>
      <c:catAx>
        <c:axId val="13279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821376"/>
        <c:crosses val="autoZero"/>
        <c:auto val="1"/>
        <c:lblAlgn val="ctr"/>
        <c:lblOffset val="100"/>
        <c:noMultiLvlLbl val="0"/>
      </c:catAx>
      <c:valAx>
        <c:axId val="13282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79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김경숙, ID : NCCNO18)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05일 09:58:18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3472.3337000000001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103.60129000000001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44.169704000000003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76.466999999999999</v>
      </c>
      <c r="G8" s="60">
        <f>'DRIs DATA 입력'!G8</f>
        <v>8.5679999999999996</v>
      </c>
      <c r="H8" s="60">
        <f>'DRIs DATA 입력'!H8</f>
        <v>14.965</v>
      </c>
      <c r="I8" s="47"/>
      <c r="J8" s="60" t="s">
        <v>217</v>
      </c>
      <c r="K8" s="60">
        <f>'DRIs DATA 입력'!K8</f>
        <v>6.0229999999999997</v>
      </c>
      <c r="L8" s="60">
        <f>'DRIs DATA 입력'!L8</f>
        <v>9.2449999999999992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883.06975999999997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37.180377999999997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3.7897970000000001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573.39319999999998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239.46073999999999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2.6528253999999998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2.2270585999999999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27.508614999999999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3.1155043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1074.2247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12.612106000000001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3.6239843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2.6442256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863.63059999999996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1886.7620999999999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8136.9146000000001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5426.8296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184.23264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212.54337000000001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23.465456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15.597687000000001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2824.1527999999998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0.54264060000000003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5.8999090000000001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128.83680000000001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128.66570999999999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10" sqref="K10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335</v>
      </c>
      <c r="G1" s="63" t="s">
        <v>277</v>
      </c>
      <c r="H1" s="62" t="s">
        <v>336</v>
      </c>
    </row>
    <row r="3" spans="1:27">
      <c r="A3" s="73" t="s">
        <v>278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7">
      <c r="A4" s="71" t="s">
        <v>279</v>
      </c>
      <c r="B4" s="71"/>
      <c r="C4" s="71"/>
      <c r="E4" s="68" t="s">
        <v>280</v>
      </c>
      <c r="F4" s="69"/>
      <c r="G4" s="69"/>
      <c r="H4" s="70"/>
      <c r="J4" s="68" t="s">
        <v>281</v>
      </c>
      <c r="K4" s="69"/>
      <c r="L4" s="70"/>
      <c r="N4" s="71" t="s">
        <v>47</v>
      </c>
      <c r="O4" s="71"/>
      <c r="P4" s="71"/>
      <c r="Q4" s="71"/>
      <c r="R4" s="71"/>
      <c r="S4" s="71"/>
      <c r="U4" s="71" t="s">
        <v>282</v>
      </c>
      <c r="V4" s="71"/>
      <c r="W4" s="71"/>
      <c r="X4" s="71"/>
      <c r="Y4" s="71"/>
      <c r="Z4" s="71"/>
    </row>
    <row r="5" spans="1:27">
      <c r="A5" s="67"/>
      <c r="B5" s="67" t="s">
        <v>283</v>
      </c>
      <c r="C5" s="67" t="s">
        <v>284</v>
      </c>
      <c r="E5" s="67"/>
      <c r="F5" s="67" t="s">
        <v>51</v>
      </c>
      <c r="G5" s="67" t="s">
        <v>285</v>
      </c>
      <c r="H5" s="67" t="s">
        <v>47</v>
      </c>
      <c r="J5" s="67"/>
      <c r="K5" s="67" t="s">
        <v>286</v>
      </c>
      <c r="L5" s="67" t="s">
        <v>287</v>
      </c>
      <c r="N5" s="67"/>
      <c r="O5" s="67" t="s">
        <v>288</v>
      </c>
      <c r="P5" s="67" t="s">
        <v>289</v>
      </c>
      <c r="Q5" s="67" t="s">
        <v>290</v>
      </c>
      <c r="R5" s="67" t="s">
        <v>291</v>
      </c>
      <c r="S5" s="67" t="s">
        <v>284</v>
      </c>
      <c r="U5" s="67"/>
      <c r="V5" s="67" t="s">
        <v>288</v>
      </c>
      <c r="W5" s="67" t="s">
        <v>289</v>
      </c>
      <c r="X5" s="67" t="s">
        <v>290</v>
      </c>
      <c r="Y5" s="67" t="s">
        <v>291</v>
      </c>
      <c r="Z5" s="67" t="s">
        <v>284</v>
      </c>
    </row>
    <row r="6" spans="1:27">
      <c r="A6" s="67" t="s">
        <v>279</v>
      </c>
      <c r="B6" s="67">
        <v>1800</v>
      </c>
      <c r="C6" s="67">
        <v>3472.3337000000001</v>
      </c>
      <c r="E6" s="67" t="s">
        <v>292</v>
      </c>
      <c r="F6" s="67">
        <v>55</v>
      </c>
      <c r="G6" s="67">
        <v>15</v>
      </c>
      <c r="H6" s="67">
        <v>7</v>
      </c>
      <c r="J6" s="67" t="s">
        <v>292</v>
      </c>
      <c r="K6" s="67">
        <v>0.1</v>
      </c>
      <c r="L6" s="67">
        <v>4</v>
      </c>
      <c r="N6" s="67" t="s">
        <v>293</v>
      </c>
      <c r="O6" s="67">
        <v>40</v>
      </c>
      <c r="P6" s="67">
        <v>50</v>
      </c>
      <c r="Q6" s="67">
        <v>0</v>
      </c>
      <c r="R6" s="67">
        <v>0</v>
      </c>
      <c r="S6" s="67">
        <v>103.60129000000001</v>
      </c>
      <c r="U6" s="67" t="s">
        <v>294</v>
      </c>
      <c r="V6" s="67">
        <v>0</v>
      </c>
      <c r="W6" s="67">
        <v>0</v>
      </c>
      <c r="X6" s="67">
        <v>20</v>
      </c>
      <c r="Y6" s="67">
        <v>0</v>
      </c>
      <c r="Z6" s="67">
        <v>44.169704000000003</v>
      </c>
    </row>
    <row r="7" spans="1:27">
      <c r="E7" s="67" t="s">
        <v>295</v>
      </c>
      <c r="F7" s="67">
        <v>65</v>
      </c>
      <c r="G7" s="67">
        <v>30</v>
      </c>
      <c r="H7" s="67">
        <v>20</v>
      </c>
      <c r="J7" s="67" t="s">
        <v>295</v>
      </c>
      <c r="K7" s="67">
        <v>1</v>
      </c>
      <c r="L7" s="67">
        <v>10</v>
      </c>
    </row>
    <row r="8" spans="1:27">
      <c r="E8" s="67" t="s">
        <v>296</v>
      </c>
      <c r="F8" s="67">
        <v>76.466999999999999</v>
      </c>
      <c r="G8" s="67">
        <v>8.5679999999999996</v>
      </c>
      <c r="H8" s="67">
        <v>14.965</v>
      </c>
      <c r="J8" s="67" t="s">
        <v>296</v>
      </c>
      <c r="K8" s="67">
        <v>6.0229999999999997</v>
      </c>
      <c r="L8" s="67">
        <v>9.2449999999999992</v>
      </c>
    </row>
    <row r="13" spans="1:27">
      <c r="A13" s="72" t="s">
        <v>297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298</v>
      </c>
      <c r="B14" s="71"/>
      <c r="C14" s="71"/>
      <c r="D14" s="71"/>
      <c r="E14" s="71"/>
      <c r="F14" s="71"/>
      <c r="H14" s="71" t="s">
        <v>299</v>
      </c>
      <c r="I14" s="71"/>
      <c r="J14" s="71"/>
      <c r="K14" s="71"/>
      <c r="L14" s="71"/>
      <c r="M14" s="71"/>
      <c r="O14" s="71" t="s">
        <v>300</v>
      </c>
      <c r="P14" s="71"/>
      <c r="Q14" s="71"/>
      <c r="R14" s="71"/>
      <c r="S14" s="71"/>
      <c r="T14" s="71"/>
      <c r="V14" s="71" t="s">
        <v>301</v>
      </c>
      <c r="W14" s="71"/>
      <c r="X14" s="71"/>
      <c r="Y14" s="71"/>
      <c r="Z14" s="71"/>
      <c r="AA14" s="71"/>
    </row>
    <row r="15" spans="1:27">
      <c r="A15" s="67"/>
      <c r="B15" s="67" t="s">
        <v>288</v>
      </c>
      <c r="C15" s="67" t="s">
        <v>289</v>
      </c>
      <c r="D15" s="67" t="s">
        <v>290</v>
      </c>
      <c r="E15" s="67" t="s">
        <v>291</v>
      </c>
      <c r="F15" s="67" t="s">
        <v>284</v>
      </c>
      <c r="H15" s="67"/>
      <c r="I15" s="67" t="s">
        <v>288</v>
      </c>
      <c r="J15" s="67" t="s">
        <v>289</v>
      </c>
      <c r="K15" s="67" t="s">
        <v>290</v>
      </c>
      <c r="L15" s="67" t="s">
        <v>291</v>
      </c>
      <c r="M15" s="67" t="s">
        <v>284</v>
      </c>
      <c r="O15" s="67"/>
      <c r="P15" s="67" t="s">
        <v>288</v>
      </c>
      <c r="Q15" s="67" t="s">
        <v>289</v>
      </c>
      <c r="R15" s="67" t="s">
        <v>290</v>
      </c>
      <c r="S15" s="67" t="s">
        <v>291</v>
      </c>
      <c r="T15" s="67" t="s">
        <v>284</v>
      </c>
      <c r="V15" s="67"/>
      <c r="W15" s="67" t="s">
        <v>288</v>
      </c>
      <c r="X15" s="67" t="s">
        <v>289</v>
      </c>
      <c r="Y15" s="67" t="s">
        <v>290</v>
      </c>
      <c r="Z15" s="67" t="s">
        <v>291</v>
      </c>
      <c r="AA15" s="67" t="s">
        <v>284</v>
      </c>
    </row>
    <row r="16" spans="1:27">
      <c r="A16" s="67" t="s">
        <v>302</v>
      </c>
      <c r="B16" s="67">
        <v>430</v>
      </c>
      <c r="C16" s="67">
        <v>600</v>
      </c>
      <c r="D16" s="67">
        <v>0</v>
      </c>
      <c r="E16" s="67">
        <v>3000</v>
      </c>
      <c r="F16" s="67">
        <v>883.06975999999997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37.180377999999997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3.7897970000000001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573.39319999999998</v>
      </c>
    </row>
    <row r="23" spans="1:62">
      <c r="A23" s="72" t="s">
        <v>303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304</v>
      </c>
      <c r="B24" s="71"/>
      <c r="C24" s="71"/>
      <c r="D24" s="71"/>
      <c r="E24" s="71"/>
      <c r="F24" s="71"/>
      <c r="H24" s="71" t="s">
        <v>305</v>
      </c>
      <c r="I24" s="71"/>
      <c r="J24" s="71"/>
      <c r="K24" s="71"/>
      <c r="L24" s="71"/>
      <c r="M24" s="71"/>
      <c r="O24" s="71" t="s">
        <v>306</v>
      </c>
      <c r="P24" s="71"/>
      <c r="Q24" s="71"/>
      <c r="R24" s="71"/>
      <c r="S24" s="71"/>
      <c r="T24" s="71"/>
      <c r="V24" s="71" t="s">
        <v>307</v>
      </c>
      <c r="W24" s="71"/>
      <c r="X24" s="71"/>
      <c r="Y24" s="71"/>
      <c r="Z24" s="71"/>
      <c r="AA24" s="71"/>
      <c r="AC24" s="71" t="s">
        <v>308</v>
      </c>
      <c r="AD24" s="71"/>
      <c r="AE24" s="71"/>
      <c r="AF24" s="71"/>
      <c r="AG24" s="71"/>
      <c r="AH24" s="71"/>
      <c r="AJ24" s="71" t="s">
        <v>309</v>
      </c>
      <c r="AK24" s="71"/>
      <c r="AL24" s="71"/>
      <c r="AM24" s="71"/>
      <c r="AN24" s="71"/>
      <c r="AO24" s="71"/>
      <c r="AQ24" s="71" t="s">
        <v>310</v>
      </c>
      <c r="AR24" s="71"/>
      <c r="AS24" s="71"/>
      <c r="AT24" s="71"/>
      <c r="AU24" s="71"/>
      <c r="AV24" s="71"/>
      <c r="AX24" s="71" t="s">
        <v>311</v>
      </c>
      <c r="AY24" s="71"/>
      <c r="AZ24" s="71"/>
      <c r="BA24" s="71"/>
      <c r="BB24" s="71"/>
      <c r="BC24" s="71"/>
      <c r="BE24" s="71" t="s">
        <v>312</v>
      </c>
      <c r="BF24" s="71"/>
      <c r="BG24" s="71"/>
      <c r="BH24" s="71"/>
      <c r="BI24" s="71"/>
      <c r="BJ24" s="71"/>
    </row>
    <row r="25" spans="1:62">
      <c r="A25" s="67"/>
      <c r="B25" s="67" t="s">
        <v>288</v>
      </c>
      <c r="C25" s="67" t="s">
        <v>289</v>
      </c>
      <c r="D25" s="67" t="s">
        <v>290</v>
      </c>
      <c r="E25" s="67" t="s">
        <v>291</v>
      </c>
      <c r="F25" s="67" t="s">
        <v>284</v>
      </c>
      <c r="H25" s="67"/>
      <c r="I25" s="67" t="s">
        <v>288</v>
      </c>
      <c r="J25" s="67" t="s">
        <v>289</v>
      </c>
      <c r="K25" s="67" t="s">
        <v>290</v>
      </c>
      <c r="L25" s="67" t="s">
        <v>291</v>
      </c>
      <c r="M25" s="67" t="s">
        <v>284</v>
      </c>
      <c r="O25" s="67"/>
      <c r="P25" s="67" t="s">
        <v>288</v>
      </c>
      <c r="Q25" s="67" t="s">
        <v>289</v>
      </c>
      <c r="R25" s="67" t="s">
        <v>290</v>
      </c>
      <c r="S25" s="67" t="s">
        <v>291</v>
      </c>
      <c r="T25" s="67" t="s">
        <v>284</v>
      </c>
      <c r="V25" s="67"/>
      <c r="W25" s="67" t="s">
        <v>288</v>
      </c>
      <c r="X25" s="67" t="s">
        <v>289</v>
      </c>
      <c r="Y25" s="67" t="s">
        <v>290</v>
      </c>
      <c r="Z25" s="67" t="s">
        <v>291</v>
      </c>
      <c r="AA25" s="67" t="s">
        <v>284</v>
      </c>
      <c r="AC25" s="67"/>
      <c r="AD25" s="67" t="s">
        <v>288</v>
      </c>
      <c r="AE25" s="67" t="s">
        <v>289</v>
      </c>
      <c r="AF25" s="67" t="s">
        <v>290</v>
      </c>
      <c r="AG25" s="67" t="s">
        <v>291</v>
      </c>
      <c r="AH25" s="67" t="s">
        <v>284</v>
      </c>
      <c r="AJ25" s="67"/>
      <c r="AK25" s="67" t="s">
        <v>288</v>
      </c>
      <c r="AL25" s="67" t="s">
        <v>289</v>
      </c>
      <c r="AM25" s="67" t="s">
        <v>290</v>
      </c>
      <c r="AN25" s="67" t="s">
        <v>291</v>
      </c>
      <c r="AO25" s="67" t="s">
        <v>284</v>
      </c>
      <c r="AQ25" s="67"/>
      <c r="AR25" s="67" t="s">
        <v>288</v>
      </c>
      <c r="AS25" s="67" t="s">
        <v>289</v>
      </c>
      <c r="AT25" s="67" t="s">
        <v>290</v>
      </c>
      <c r="AU25" s="67" t="s">
        <v>291</v>
      </c>
      <c r="AV25" s="67" t="s">
        <v>284</v>
      </c>
      <c r="AX25" s="67"/>
      <c r="AY25" s="67" t="s">
        <v>288</v>
      </c>
      <c r="AZ25" s="67" t="s">
        <v>289</v>
      </c>
      <c r="BA25" s="67" t="s">
        <v>290</v>
      </c>
      <c r="BB25" s="67" t="s">
        <v>291</v>
      </c>
      <c r="BC25" s="67" t="s">
        <v>284</v>
      </c>
      <c r="BE25" s="67"/>
      <c r="BF25" s="67" t="s">
        <v>288</v>
      </c>
      <c r="BG25" s="67" t="s">
        <v>289</v>
      </c>
      <c r="BH25" s="67" t="s">
        <v>290</v>
      </c>
      <c r="BI25" s="67" t="s">
        <v>291</v>
      </c>
      <c r="BJ25" s="67" t="s">
        <v>284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239.46073999999999</v>
      </c>
      <c r="H26" s="67" t="s">
        <v>9</v>
      </c>
      <c r="I26" s="67">
        <v>0.9</v>
      </c>
      <c r="J26" s="67">
        <v>1.1000000000000001</v>
      </c>
      <c r="K26" s="67">
        <v>0</v>
      </c>
      <c r="L26" s="67">
        <v>0</v>
      </c>
      <c r="M26" s="67">
        <v>2.6528253999999998</v>
      </c>
      <c r="O26" s="67" t="s">
        <v>10</v>
      </c>
      <c r="P26" s="67">
        <v>1</v>
      </c>
      <c r="Q26" s="67">
        <v>1.2</v>
      </c>
      <c r="R26" s="67">
        <v>0</v>
      </c>
      <c r="S26" s="67">
        <v>0</v>
      </c>
      <c r="T26" s="67">
        <v>2.2270585999999999</v>
      </c>
      <c r="V26" s="67" t="s">
        <v>11</v>
      </c>
      <c r="W26" s="67">
        <v>11</v>
      </c>
      <c r="X26" s="67">
        <v>14</v>
      </c>
      <c r="Y26" s="67">
        <v>0</v>
      </c>
      <c r="Z26" s="67">
        <v>35</v>
      </c>
      <c r="AA26" s="67">
        <v>27.508614999999999</v>
      </c>
      <c r="AC26" s="67" t="s">
        <v>12</v>
      </c>
      <c r="AD26" s="67">
        <v>1.2</v>
      </c>
      <c r="AE26" s="67">
        <v>1.4</v>
      </c>
      <c r="AF26" s="67">
        <v>0</v>
      </c>
      <c r="AG26" s="67">
        <v>100</v>
      </c>
      <c r="AH26" s="67">
        <v>3.1155043</v>
      </c>
      <c r="AJ26" s="67" t="s">
        <v>313</v>
      </c>
      <c r="AK26" s="67">
        <v>320</v>
      </c>
      <c r="AL26" s="67">
        <v>400</v>
      </c>
      <c r="AM26" s="67">
        <v>0</v>
      </c>
      <c r="AN26" s="67">
        <v>1000</v>
      </c>
      <c r="AO26" s="67">
        <v>1074.2247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12.612106000000001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3.6239843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2.6442256</v>
      </c>
    </row>
    <row r="33" spans="1:68">
      <c r="A33" s="72" t="s">
        <v>314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1" t="s">
        <v>178</v>
      </c>
      <c r="B34" s="71"/>
      <c r="C34" s="71"/>
      <c r="D34" s="71"/>
      <c r="E34" s="71"/>
      <c r="F34" s="71"/>
      <c r="H34" s="71" t="s">
        <v>315</v>
      </c>
      <c r="I34" s="71"/>
      <c r="J34" s="71"/>
      <c r="K34" s="71"/>
      <c r="L34" s="71"/>
      <c r="M34" s="71"/>
      <c r="O34" s="71" t="s">
        <v>179</v>
      </c>
      <c r="P34" s="71"/>
      <c r="Q34" s="71"/>
      <c r="R34" s="71"/>
      <c r="S34" s="71"/>
      <c r="T34" s="71"/>
      <c r="V34" s="71" t="s">
        <v>316</v>
      </c>
      <c r="W34" s="71"/>
      <c r="X34" s="71"/>
      <c r="Y34" s="71"/>
      <c r="Z34" s="71"/>
      <c r="AA34" s="71"/>
      <c r="AC34" s="71" t="s">
        <v>317</v>
      </c>
      <c r="AD34" s="71"/>
      <c r="AE34" s="71"/>
      <c r="AF34" s="71"/>
      <c r="AG34" s="71"/>
      <c r="AH34" s="71"/>
      <c r="AJ34" s="71" t="s">
        <v>318</v>
      </c>
      <c r="AK34" s="71"/>
      <c r="AL34" s="71"/>
      <c r="AM34" s="71"/>
      <c r="AN34" s="71"/>
      <c r="AO34" s="71"/>
    </row>
    <row r="35" spans="1:68">
      <c r="A35" s="67"/>
      <c r="B35" s="67" t="s">
        <v>288</v>
      </c>
      <c r="C35" s="67" t="s">
        <v>289</v>
      </c>
      <c r="D35" s="67" t="s">
        <v>290</v>
      </c>
      <c r="E35" s="67" t="s">
        <v>291</v>
      </c>
      <c r="F35" s="67" t="s">
        <v>284</v>
      </c>
      <c r="H35" s="67"/>
      <c r="I35" s="67" t="s">
        <v>288</v>
      </c>
      <c r="J35" s="67" t="s">
        <v>289</v>
      </c>
      <c r="K35" s="67" t="s">
        <v>290</v>
      </c>
      <c r="L35" s="67" t="s">
        <v>291</v>
      </c>
      <c r="M35" s="67" t="s">
        <v>284</v>
      </c>
      <c r="O35" s="67"/>
      <c r="P35" s="67" t="s">
        <v>288</v>
      </c>
      <c r="Q35" s="67" t="s">
        <v>289</v>
      </c>
      <c r="R35" s="67" t="s">
        <v>290</v>
      </c>
      <c r="S35" s="67" t="s">
        <v>291</v>
      </c>
      <c r="T35" s="67" t="s">
        <v>284</v>
      </c>
      <c r="V35" s="67"/>
      <c r="W35" s="67" t="s">
        <v>288</v>
      </c>
      <c r="X35" s="67" t="s">
        <v>289</v>
      </c>
      <c r="Y35" s="67" t="s">
        <v>290</v>
      </c>
      <c r="Z35" s="67" t="s">
        <v>291</v>
      </c>
      <c r="AA35" s="67" t="s">
        <v>284</v>
      </c>
      <c r="AC35" s="67"/>
      <c r="AD35" s="67" t="s">
        <v>288</v>
      </c>
      <c r="AE35" s="67" t="s">
        <v>289</v>
      </c>
      <c r="AF35" s="67" t="s">
        <v>290</v>
      </c>
      <c r="AG35" s="67" t="s">
        <v>291</v>
      </c>
      <c r="AH35" s="67" t="s">
        <v>284</v>
      </c>
      <c r="AJ35" s="67"/>
      <c r="AK35" s="67" t="s">
        <v>288</v>
      </c>
      <c r="AL35" s="67" t="s">
        <v>289</v>
      </c>
      <c r="AM35" s="67" t="s">
        <v>290</v>
      </c>
      <c r="AN35" s="67" t="s">
        <v>291</v>
      </c>
      <c r="AO35" s="67" t="s">
        <v>284</v>
      </c>
    </row>
    <row r="36" spans="1:68">
      <c r="A36" s="67" t="s">
        <v>17</v>
      </c>
      <c r="B36" s="67">
        <v>580</v>
      </c>
      <c r="C36" s="67">
        <v>800</v>
      </c>
      <c r="D36" s="67">
        <v>0</v>
      </c>
      <c r="E36" s="67">
        <v>2000</v>
      </c>
      <c r="F36" s="67">
        <v>863.63059999999996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1886.7620999999999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8136.9146000000001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5426.8296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184.23264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212.54337000000001</v>
      </c>
    </row>
    <row r="43" spans="1:68">
      <c r="A43" s="72" t="s">
        <v>319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320</v>
      </c>
      <c r="B44" s="71"/>
      <c r="C44" s="71"/>
      <c r="D44" s="71"/>
      <c r="E44" s="71"/>
      <c r="F44" s="71"/>
      <c r="H44" s="71" t="s">
        <v>321</v>
      </c>
      <c r="I44" s="71"/>
      <c r="J44" s="71"/>
      <c r="K44" s="71"/>
      <c r="L44" s="71"/>
      <c r="M44" s="71"/>
      <c r="O44" s="71" t="s">
        <v>322</v>
      </c>
      <c r="P44" s="71"/>
      <c r="Q44" s="71"/>
      <c r="R44" s="71"/>
      <c r="S44" s="71"/>
      <c r="T44" s="71"/>
      <c r="V44" s="71" t="s">
        <v>323</v>
      </c>
      <c r="W44" s="71"/>
      <c r="X44" s="71"/>
      <c r="Y44" s="71"/>
      <c r="Z44" s="71"/>
      <c r="AA44" s="71"/>
      <c r="AC44" s="71" t="s">
        <v>324</v>
      </c>
      <c r="AD44" s="71"/>
      <c r="AE44" s="71"/>
      <c r="AF44" s="71"/>
      <c r="AG44" s="71"/>
      <c r="AH44" s="71"/>
      <c r="AJ44" s="71" t="s">
        <v>325</v>
      </c>
      <c r="AK44" s="71"/>
      <c r="AL44" s="71"/>
      <c r="AM44" s="71"/>
      <c r="AN44" s="71"/>
      <c r="AO44" s="71"/>
      <c r="AQ44" s="71" t="s">
        <v>326</v>
      </c>
      <c r="AR44" s="71"/>
      <c r="AS44" s="71"/>
      <c r="AT44" s="71"/>
      <c r="AU44" s="71"/>
      <c r="AV44" s="71"/>
      <c r="AX44" s="71" t="s">
        <v>327</v>
      </c>
      <c r="AY44" s="71"/>
      <c r="AZ44" s="71"/>
      <c r="BA44" s="71"/>
      <c r="BB44" s="71"/>
      <c r="BC44" s="71"/>
      <c r="BE44" s="71" t="s">
        <v>328</v>
      </c>
      <c r="BF44" s="71"/>
      <c r="BG44" s="71"/>
      <c r="BH44" s="71"/>
      <c r="BI44" s="71"/>
      <c r="BJ44" s="71"/>
    </row>
    <row r="45" spans="1:68">
      <c r="A45" s="67"/>
      <c r="B45" s="67" t="s">
        <v>288</v>
      </c>
      <c r="C45" s="67" t="s">
        <v>289</v>
      </c>
      <c r="D45" s="67" t="s">
        <v>290</v>
      </c>
      <c r="E45" s="67" t="s">
        <v>291</v>
      </c>
      <c r="F45" s="67" t="s">
        <v>284</v>
      </c>
      <c r="H45" s="67"/>
      <c r="I45" s="67" t="s">
        <v>288</v>
      </c>
      <c r="J45" s="67" t="s">
        <v>289</v>
      </c>
      <c r="K45" s="67" t="s">
        <v>290</v>
      </c>
      <c r="L45" s="67" t="s">
        <v>291</v>
      </c>
      <c r="M45" s="67" t="s">
        <v>284</v>
      </c>
      <c r="O45" s="67"/>
      <c r="P45" s="67" t="s">
        <v>288</v>
      </c>
      <c r="Q45" s="67" t="s">
        <v>289</v>
      </c>
      <c r="R45" s="67" t="s">
        <v>290</v>
      </c>
      <c r="S45" s="67" t="s">
        <v>291</v>
      </c>
      <c r="T45" s="67" t="s">
        <v>284</v>
      </c>
      <c r="V45" s="67"/>
      <c r="W45" s="67" t="s">
        <v>288</v>
      </c>
      <c r="X45" s="67" t="s">
        <v>289</v>
      </c>
      <c r="Y45" s="67" t="s">
        <v>290</v>
      </c>
      <c r="Z45" s="67" t="s">
        <v>291</v>
      </c>
      <c r="AA45" s="67" t="s">
        <v>284</v>
      </c>
      <c r="AC45" s="67"/>
      <c r="AD45" s="67" t="s">
        <v>288</v>
      </c>
      <c r="AE45" s="67" t="s">
        <v>289</v>
      </c>
      <c r="AF45" s="67" t="s">
        <v>290</v>
      </c>
      <c r="AG45" s="67" t="s">
        <v>291</v>
      </c>
      <c r="AH45" s="67" t="s">
        <v>284</v>
      </c>
      <c r="AJ45" s="67"/>
      <c r="AK45" s="67" t="s">
        <v>288</v>
      </c>
      <c r="AL45" s="67" t="s">
        <v>289</v>
      </c>
      <c r="AM45" s="67" t="s">
        <v>290</v>
      </c>
      <c r="AN45" s="67" t="s">
        <v>291</v>
      </c>
      <c r="AO45" s="67" t="s">
        <v>284</v>
      </c>
      <c r="AQ45" s="67"/>
      <c r="AR45" s="67" t="s">
        <v>288</v>
      </c>
      <c r="AS45" s="67" t="s">
        <v>289</v>
      </c>
      <c r="AT45" s="67" t="s">
        <v>290</v>
      </c>
      <c r="AU45" s="67" t="s">
        <v>291</v>
      </c>
      <c r="AV45" s="67" t="s">
        <v>284</v>
      </c>
      <c r="AX45" s="67"/>
      <c r="AY45" s="67" t="s">
        <v>288</v>
      </c>
      <c r="AZ45" s="67" t="s">
        <v>289</v>
      </c>
      <c r="BA45" s="67" t="s">
        <v>290</v>
      </c>
      <c r="BB45" s="67" t="s">
        <v>291</v>
      </c>
      <c r="BC45" s="67" t="s">
        <v>284</v>
      </c>
      <c r="BE45" s="67"/>
      <c r="BF45" s="67" t="s">
        <v>288</v>
      </c>
      <c r="BG45" s="67" t="s">
        <v>289</v>
      </c>
      <c r="BH45" s="67" t="s">
        <v>290</v>
      </c>
      <c r="BI45" s="67" t="s">
        <v>291</v>
      </c>
      <c r="BJ45" s="67" t="s">
        <v>284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23.465456</v>
      </c>
      <c r="H46" s="67" t="s">
        <v>24</v>
      </c>
      <c r="I46" s="67">
        <v>6</v>
      </c>
      <c r="J46" s="67">
        <v>7</v>
      </c>
      <c r="K46" s="67">
        <v>0</v>
      </c>
      <c r="L46" s="67">
        <v>35</v>
      </c>
      <c r="M46" s="67">
        <v>15.597687000000001</v>
      </c>
      <c r="O46" s="67" t="s">
        <v>329</v>
      </c>
      <c r="P46" s="67">
        <v>600</v>
      </c>
      <c r="Q46" s="67">
        <v>800</v>
      </c>
      <c r="R46" s="67">
        <v>0</v>
      </c>
      <c r="S46" s="67">
        <v>10000</v>
      </c>
      <c r="T46" s="67">
        <v>2824.1527999999998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0.54264060000000003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5.8999090000000001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128.83680000000001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128.66570999999999</v>
      </c>
      <c r="AX46" s="67" t="s">
        <v>330</v>
      </c>
      <c r="AY46" s="67"/>
      <c r="AZ46" s="67"/>
      <c r="BA46" s="67"/>
      <c r="BB46" s="67"/>
      <c r="BC46" s="67"/>
      <c r="BE46" s="67" t="s">
        <v>331</v>
      </c>
      <c r="BF46" s="67"/>
      <c r="BG46" s="67"/>
      <c r="BH46" s="67"/>
      <c r="BI46" s="67"/>
      <c r="BJ46" s="67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332</v>
      </c>
      <c r="B2" s="66" t="s">
        <v>333</v>
      </c>
      <c r="C2" s="66" t="s">
        <v>334</v>
      </c>
      <c r="D2" s="66">
        <v>55</v>
      </c>
      <c r="E2" s="66">
        <v>3472.3337000000001</v>
      </c>
      <c r="F2" s="66">
        <v>529.38369999999998</v>
      </c>
      <c r="G2" s="66">
        <v>59.316499999999998</v>
      </c>
      <c r="H2" s="66">
        <v>35.102386000000003</v>
      </c>
      <c r="I2" s="66">
        <v>24.214115</v>
      </c>
      <c r="J2" s="66">
        <v>103.60129000000001</v>
      </c>
      <c r="K2" s="66">
        <v>61.290256999999997</v>
      </c>
      <c r="L2" s="66">
        <v>42.311034999999997</v>
      </c>
      <c r="M2" s="66">
        <v>44.169704000000003</v>
      </c>
      <c r="N2" s="66">
        <v>3.7090013000000002</v>
      </c>
      <c r="O2" s="66">
        <v>21.707560999999998</v>
      </c>
      <c r="P2" s="66">
        <v>2487.8744999999999</v>
      </c>
      <c r="Q2" s="66">
        <v>38.76981</v>
      </c>
      <c r="R2" s="66">
        <v>883.06975999999997</v>
      </c>
      <c r="S2" s="66">
        <v>114.27059</v>
      </c>
      <c r="T2" s="66">
        <v>9225.5920000000006</v>
      </c>
      <c r="U2" s="66">
        <v>3.7897970000000001</v>
      </c>
      <c r="V2" s="66">
        <v>37.180377999999997</v>
      </c>
      <c r="W2" s="66">
        <v>573.39319999999998</v>
      </c>
      <c r="X2" s="66">
        <v>239.46073999999999</v>
      </c>
      <c r="Y2" s="66">
        <v>2.6528253999999998</v>
      </c>
      <c r="Z2" s="66">
        <v>2.2270585999999999</v>
      </c>
      <c r="AA2" s="66">
        <v>27.508614999999999</v>
      </c>
      <c r="AB2" s="66">
        <v>3.1155043</v>
      </c>
      <c r="AC2" s="66">
        <v>1074.2247</v>
      </c>
      <c r="AD2" s="66">
        <v>12.612106000000001</v>
      </c>
      <c r="AE2" s="66">
        <v>3.6239843</v>
      </c>
      <c r="AF2" s="66">
        <v>2.6442256</v>
      </c>
      <c r="AG2" s="66">
        <v>863.63059999999996</v>
      </c>
      <c r="AH2" s="66">
        <v>507.26479999999998</v>
      </c>
      <c r="AI2" s="66">
        <v>356.36577999999997</v>
      </c>
      <c r="AJ2" s="66">
        <v>1886.7620999999999</v>
      </c>
      <c r="AK2" s="66">
        <v>8136.9146000000001</v>
      </c>
      <c r="AL2" s="66">
        <v>184.23264</v>
      </c>
      <c r="AM2" s="66">
        <v>5426.8296</v>
      </c>
      <c r="AN2" s="66">
        <v>212.54337000000001</v>
      </c>
      <c r="AO2" s="66">
        <v>23.465456</v>
      </c>
      <c r="AP2" s="66">
        <v>18.669274999999999</v>
      </c>
      <c r="AQ2" s="66">
        <v>4.7961809999999998</v>
      </c>
      <c r="AR2" s="66">
        <v>15.597687000000001</v>
      </c>
      <c r="AS2" s="66">
        <v>2824.1527999999998</v>
      </c>
      <c r="AT2" s="66">
        <v>0.54264060000000003</v>
      </c>
      <c r="AU2" s="66">
        <v>5.8999090000000001</v>
      </c>
      <c r="AV2" s="66">
        <v>128.83680000000001</v>
      </c>
      <c r="AW2" s="66">
        <v>128.66570999999999</v>
      </c>
      <c r="AX2" s="66">
        <v>0.41608574999999998</v>
      </c>
      <c r="AY2" s="66">
        <v>1.7256047000000001</v>
      </c>
      <c r="AZ2" s="66">
        <v>359.17496</v>
      </c>
      <c r="BA2" s="66">
        <v>53.892918000000002</v>
      </c>
      <c r="BB2" s="66">
        <v>14.978225</v>
      </c>
      <c r="BC2" s="66">
        <v>19.341342999999998</v>
      </c>
      <c r="BD2" s="66">
        <v>19.561015999999999</v>
      </c>
      <c r="BE2" s="66">
        <v>0.57178587000000003</v>
      </c>
      <c r="BF2" s="66">
        <v>2.6787684</v>
      </c>
      <c r="BG2" s="66">
        <v>6.9387240000000003E-3</v>
      </c>
      <c r="BH2" s="66">
        <v>1.8827723000000001E-2</v>
      </c>
      <c r="BI2" s="66">
        <v>1.4828591E-2</v>
      </c>
      <c r="BJ2" s="66">
        <v>6.6932223999999998E-2</v>
      </c>
      <c r="BK2" s="66">
        <v>5.3374800000000001E-4</v>
      </c>
      <c r="BL2" s="66">
        <v>0.41824921999999998</v>
      </c>
      <c r="BM2" s="66">
        <v>4.9567360000000003</v>
      </c>
      <c r="BN2" s="66">
        <v>1.5516160000000001</v>
      </c>
      <c r="BO2" s="66">
        <v>78.273259999999993</v>
      </c>
      <c r="BP2" s="66">
        <v>14.084775</v>
      </c>
      <c r="BQ2" s="66">
        <v>24.801054000000001</v>
      </c>
      <c r="BR2" s="66">
        <v>90.668143999999998</v>
      </c>
      <c r="BS2" s="66">
        <v>34.277079999999998</v>
      </c>
      <c r="BT2" s="66">
        <v>16.994859999999999</v>
      </c>
      <c r="BU2" s="66">
        <v>0.27754715000000002</v>
      </c>
      <c r="BV2" s="66">
        <v>6.7534103999999998E-2</v>
      </c>
      <c r="BW2" s="66">
        <v>1.1396523000000001</v>
      </c>
      <c r="BX2" s="66">
        <v>1.7814962000000001</v>
      </c>
      <c r="BY2" s="66">
        <v>0.16330570999999999</v>
      </c>
      <c r="BZ2" s="66">
        <v>9.9468670000000007E-4</v>
      </c>
      <c r="CA2" s="66">
        <v>1.0509459000000001</v>
      </c>
      <c r="CB2" s="66">
        <v>3.2390351999999997E-2</v>
      </c>
      <c r="CC2" s="66">
        <v>0.17914753999999999</v>
      </c>
      <c r="CD2" s="66">
        <v>2.7332839999999998</v>
      </c>
      <c r="CE2" s="66">
        <v>5.5706890000000002E-2</v>
      </c>
      <c r="CF2" s="66">
        <v>0.28788101999999999</v>
      </c>
      <c r="CG2" s="66">
        <v>2.4899998E-6</v>
      </c>
      <c r="CH2" s="66">
        <v>3.1526722E-2</v>
      </c>
      <c r="CI2" s="66">
        <v>0</v>
      </c>
      <c r="CJ2" s="66">
        <v>6.1118009999999998</v>
      </c>
      <c r="CK2" s="66">
        <v>1.1246618999999999E-2</v>
      </c>
      <c r="CL2" s="66">
        <v>2.4134858000000001</v>
      </c>
      <c r="CM2" s="66">
        <v>4.7030015000000001</v>
      </c>
      <c r="CN2" s="66">
        <v>3288.7375000000002</v>
      </c>
      <c r="CO2" s="66">
        <v>5607.7849999999999</v>
      </c>
      <c r="CP2" s="66">
        <v>3132.7420000000002</v>
      </c>
      <c r="CQ2" s="66">
        <v>1237.7706000000001</v>
      </c>
      <c r="CR2" s="66">
        <v>656.81226000000004</v>
      </c>
      <c r="CS2" s="66">
        <v>707.0059</v>
      </c>
      <c r="CT2" s="66">
        <v>3147.0918000000001</v>
      </c>
      <c r="CU2" s="66">
        <v>1845.9541999999999</v>
      </c>
      <c r="CV2" s="66">
        <v>2219.3780000000002</v>
      </c>
      <c r="CW2" s="66">
        <v>2014.587</v>
      </c>
      <c r="CX2" s="66">
        <v>608.85590000000002</v>
      </c>
      <c r="CY2" s="66">
        <v>4422.5410000000002</v>
      </c>
      <c r="CZ2" s="66">
        <v>1859.8696</v>
      </c>
      <c r="DA2" s="66">
        <v>4778.1752999999999</v>
      </c>
      <c r="DB2" s="66">
        <v>4885.6566999999995</v>
      </c>
      <c r="DC2" s="66">
        <v>6185.2152999999998</v>
      </c>
      <c r="DD2" s="66">
        <v>9441.9719999999998</v>
      </c>
      <c r="DE2" s="66">
        <v>2090.8833</v>
      </c>
      <c r="DF2" s="66">
        <v>5199.9430000000002</v>
      </c>
      <c r="DG2" s="66">
        <v>2190.8694</v>
      </c>
      <c r="DH2" s="66">
        <v>209.79886999999999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53.892918000000002</v>
      </c>
      <c r="B6">
        <f>BB2</f>
        <v>14.978225</v>
      </c>
      <c r="C6">
        <f>BC2</f>
        <v>19.341342999999998</v>
      </c>
      <c r="D6">
        <f>BD2</f>
        <v>19.561015999999999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23250</v>
      </c>
      <c r="C2" s="57">
        <f ca="1">YEAR(TODAY())-YEAR(B2)+IF(TODAY()&gt;=DATE(YEAR(TODAY()),MONTH(B2),DAY(B2)),0,-1)</f>
        <v>56</v>
      </c>
      <c r="E2" s="53">
        <v>159</v>
      </c>
      <c r="F2" s="54" t="s">
        <v>40</v>
      </c>
      <c r="G2" s="53">
        <v>63</v>
      </c>
      <c r="H2" s="52" t="s">
        <v>42</v>
      </c>
      <c r="I2" s="74">
        <f>ROUND(G3/E3^2,1)</f>
        <v>24.9</v>
      </c>
    </row>
    <row r="3" spans="1:9">
      <c r="E3" s="52">
        <f>E2/100</f>
        <v>1.59</v>
      </c>
      <c r="F3" s="52" t="s">
        <v>41</v>
      </c>
      <c r="G3" s="52">
        <f>G2</f>
        <v>63</v>
      </c>
      <c r="H3" s="52" t="s">
        <v>42</v>
      </c>
      <c r="I3" s="74"/>
    </row>
    <row r="4" spans="1:9">
      <c r="A4" t="s">
        <v>274</v>
      </c>
    </row>
    <row r="5" spans="1:9">
      <c r="B5" s="61">
        <v>43682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김경숙, ID : NCCNO18)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05일 09:58:18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J18" sqref="J18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43682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56</v>
      </c>
      <c r="G12" s="153"/>
      <c r="H12" s="153"/>
      <c r="I12" s="153"/>
      <c r="K12" s="124">
        <f>'개인정보 및 신체계측 입력'!E2</f>
        <v>159</v>
      </c>
      <c r="L12" s="125"/>
      <c r="M12" s="118">
        <f>'개인정보 및 신체계측 입력'!G2</f>
        <v>63</v>
      </c>
      <c r="N12" s="119"/>
      <c r="O12" s="114" t="s">
        <v>272</v>
      </c>
      <c r="P12" s="108"/>
      <c r="Q12" s="111">
        <f>'개인정보 및 신체계측 입력'!I2</f>
        <v>24.9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김경숙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76.466999999999999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8.5679999999999996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14.965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1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9.1999999999999993</v>
      </c>
      <c r="L72" s="37" t="s">
        <v>54</v>
      </c>
      <c r="M72" s="37">
        <f>ROUND('DRIs DATA'!K8,1)</f>
        <v>6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117.74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309.83999999999997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239.46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207.7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107.95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542.46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234.65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2020-02-05T23:21:28Z</dcterms:modified>
</cp:coreProperties>
</file>